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5" documentId="120_S{2AC9BD13-BADA-5192-A53E-5A8FF88502F6}" xr6:coauthVersionLast="47" xr6:coauthVersionMax="47" xr10:uidLastSave="{FC5A4476-CE03-40BA-98D1-15E2B593677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0" i="4"/>
  <c r="G11" i="4"/>
  <c r="I3" i="4"/>
  <c r="J3" i="4"/>
  <c r="I4" i="4"/>
  <c r="J4" i="4"/>
  <c r="I5" i="4"/>
  <c r="J5"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3" i="4"/>
  <c r="G3" i="4"/>
  <c r="L3" i="4"/>
  <c r="B4" i="4"/>
  <c r="G4" i="4"/>
  <c r="L4" i="4"/>
  <c r="B5" i="4"/>
  <c r="G5" i="4"/>
  <c r="L5" i="4"/>
  <c r="B6" i="4"/>
  <c r="G6" i="4"/>
  <c r="I6" i="4"/>
  <c r="J6" i="4"/>
  <c r="L6" i="4"/>
  <c r="B7" i="4"/>
  <c r="G7" i="4"/>
  <c r="I7" i="4"/>
  <c r="J7" i="4"/>
  <c r="L7" i="4"/>
  <c r="B8" i="4"/>
  <c r="G8" i="4"/>
  <c r="J8" i="4"/>
  <c r="L8" i="4"/>
  <c r="B9" i="4"/>
  <c r="G9" i="4"/>
  <c r="I9" i="4"/>
  <c r="J9" i="4"/>
  <c r="L9"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<sst xmlns="http://schemas.openxmlformats.org/spreadsheetml/2006/main" count="180291" uniqueCount="39127">
  <si>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</si>
  <si>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</si>
  <si>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</si>
  <si>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</si>
  <si>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</si>
  <si>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</si>
  <si>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</si>
  <si>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</si>
  <si>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</si>
  <si>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</si>
  <si>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</si>
  <si>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</si>
  <si>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</si>
  <si>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</si>
  <si>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</si>
  <si>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</si>
  <si>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</si>
  <si>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</si>
  <si>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</si>
  <si>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</si>
  <si>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</si>
  <si>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</si>
  <si>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</si>
  <si>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</si>
  <si>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</si>
  <si>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</si>
  <si>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</si>
  <si>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</si>
  <si>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</si>
  <si>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</si>
  <si>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</si>
  <si>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</si>
  <si>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</si>
  <si>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</si>
  <si>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</si>
  <si>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</si>
  <si>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</si>
  <si>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</si>
  <si>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</si>
  <si>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</si>
  <si>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</si>
  <si>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</si>
  <si>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</si>
  <si>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</si>
  <si>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</si>
  <si>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</si>
  <si>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</si>
  <si>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</si>
  <si>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</si>
  <si>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</si>
  <si>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</si>
  <si>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</si>
  <si>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</si>
  <si>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</si>
  <si>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</si>
  <si>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</si>
  <si>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</si>
  <si>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</si>
  <si>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</si>
  <si>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</si>
  <si>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</si>
  <si>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</si>
  <si>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</si>
  <si>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</si>
  <si>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</si>
  <si>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</si>
  <si>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</si>
  <si>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</si>
  <si>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</si>
  <si>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</si>
  <si>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</si>
  <si>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</si>
  <si>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</si>
  <si>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</si>
  <si>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</si>
  <si>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</si>
  <si>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</si>
  <si>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</si>
  <si>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</si>
  <si>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</si>
  <si>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</si>
  <si>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</si>
  <si>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</si>
  <si>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</si>
  <si>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</si>
  <si>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</si>
  <si>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</si>
  <si>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</si>
  <si>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</si>
  <si>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</si>
  <si>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</si>
  <si>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</si>
  <si>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</si>
  <si>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</si>
  <si>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</si>
  <si>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</si>
  <si>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</si>
  <si>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</si>
  <si>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</si>
  <si>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</si>
  <si>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</si>
  <si>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</si>
  <si>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</si>
  <si>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</si>
  <si>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</si>
  <si>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</si>
  <si>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</si>
  <si>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</si>
  <si>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</si>
  <si>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</si>
  <si>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</si>
  <si>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</si>
  <si>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</si>
  <si>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</si>
  <si>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</si>
  <si>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</si>
  <si>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</si>
  <si>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</si>
  <si>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</si>
  <si>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</si>
  <si>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</si>
  <si>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</si>
  <si>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</si>
  <si>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</si>
  <si>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</si>
  <si>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</si>
  <si>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</si>
  <si>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</si>
  <si>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</si>
  <si>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</si>
  <si>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</si>
  <si>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</si>
  <si>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</si>
  <si>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</si>
  <si>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</si>
  <si>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</si>
  <si>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</si>
  <si>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</si>
  <si>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</si>
  <si>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</si>
  <si>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</si>
  <si>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</si>
  <si>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</si>
  <si>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</si>
  <si>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</si>
  <si>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</si>
  <si>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</si>
  <si>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</si>
  <si>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</si>
  <si>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</si>
  <si>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</si>
  <si>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</si>
  <si>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</si>
  <si>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</si>
  <si>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</si>
  <si>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</si>
  <si>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</si>
  <si>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</si>
  <si>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</si>
  <si>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</si>
  <si>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</si>
  <si>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</si>
  <si>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</si>
  <si>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</si>
  <si>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</si>
  <si>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</si>
  <si>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</si>
  <si>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</si>
  <si>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</si>
  <si>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</si>
  <si>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</si>
  <si>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</si>
  <si>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</si>
  <si>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</si>
  <si>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</si>
  <si>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</si>
  <si>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</si>
  <si>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</si>
  <si>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</si>
  <si>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</si>
  <si>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</si>
  <si>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</si>
  <si>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</si>
  <si>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</si>
  <si>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</si>
  <si>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</si>
  <si>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</si>
  <si>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</si>
  <si>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</si>
  <si>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</si>
  <si>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</si>
  <si>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</si>
  <si>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</si>
  <si>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</si>
  <si>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</si>
  <si>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</si>
  <si>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</si>
  <si>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</si>
  <si>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</si>
  <si>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</si>
  <si>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</si>
  <si>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</si>
  <si>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</si>
  <si>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</si>
  <si>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</si>
  <si>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</si>
  <si>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</si>
  <si>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</si>
  <si>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</si>
  <si>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</si>
  <si>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</si>
  <si>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</si>
  <si>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</si>
  <si>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</si>
  <si>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</si>
  <si>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</si>
  <si>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</si>
  <si>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</si>
  <si>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</si>
  <si>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</si>
  <si>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</si>
  <si>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</si>
  <si>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</si>
  <si>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</si>
  <si>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</si>
  <si>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</si>
  <si>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</si>
  <si>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</si>
  <si>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</si>
  <si>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</si>
  <si>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</si>
  <si>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</si>
  <si>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</si>
  <si>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</si>
  <si>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</si>
  <si>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</si>
  <si>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</si>
  <si>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</si>
  <si>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</si>
  <si>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</si>
  <si>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</si>
  <si>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</si>
  <si>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</si>
  <si>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</si>
  <si>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</si>
  <si>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</si>
  <si>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</si>
  <si>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</si>
  <si>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</si>
  <si>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</si>
  <si>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</si>
  <si>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</si>
  <si>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</si>
  <si>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</si>
  <si>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</si>
  <si>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</si>
  <si>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</si>
  <si>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</si>
  <si>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</si>
  <si>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</si>
  <si>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</si>
  <si>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</si>
  <si>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</si>
  <si>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</si>
  <si>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</si>
  <si>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</si>
  <si>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</si>
  <si>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</si>
  <si>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</si>
  <si>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</si>
  <si>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</si>
  <si>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</si>
  <si>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</si>
  <si>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</si>
  <si>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</si>
  <si>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</si>
  <si>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</si>
  <si>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</si>
  <si>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</si>
  <si>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</si>
  <si>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</si>
  <si>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</si>
  <si>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</si>
  <si>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</si>
  <si>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</si>
  <si>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</si>
  <si>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</si>
  <si>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</si>
  <si>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</si>
  <si>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</si>
  <si>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</si>
  <si>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</si>
  <si>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</si>
  <si>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</si>
  <si>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</si>
  <si>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</si>
  <si>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</si>
  <si>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</si>
  <si>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</si>
  <si>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</si>
  <si>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</si>
  <si>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</si>
  <si>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</si>
  <si>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</si>
  <si>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</si>
  <si>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</si>
  <si>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</si>
  <si>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</si>
  <si>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</si>
  <si>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</si>
  <si>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</si>
  <si>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</si>
  <si>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</si>
  <si>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</si>
  <si>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</si>
  <si>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</si>
  <si>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</si>
  <si>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</si>
  <si>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</si>
  <si>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</si>
  <si>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</si>
  <si>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</si>
  <si>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</si>
  <si>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</si>
  <si>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</si>
  <si>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</si>
  <si>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</si>
  <si>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</si>
  <si>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</si>
  <si>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</si>
  <si>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</si>
  <si>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</si>
  <si>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</si>
  <si>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</si>
  <si>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</si>
  <si>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</si>
  <si>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</si>
  <si>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</si>
  <si>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</si>
  <si>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</si>
  <si>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</si>
  <si>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</si>
  <si>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</si>
  <si>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</si>
  <si>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</si>
  <si>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</si>
  <si>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</si>
  <si>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</si>
  <si>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</si>
  <si>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</si>
  <si>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</si>
  <si>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</si>
  <si>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</si>
  <si>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</si>
  <si>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</si>
  <si>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</si>
  <si>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</si>
  <si>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</si>
  <si>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</si>
  <si>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</si>
  <si>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</si>
  <si>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</si>
  <si>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</si>
  <si>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</si>
  <si>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</si>
  <si>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</si>
  <si>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</si>
  <si>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</si>
  <si>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</si>
  <si>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</si>
  <si>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</si>
  <si>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</si>
  <si>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</si>
  <si>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</si>
  <si>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</si>
  <si>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</si>
  <si>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</si>
  <si>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</si>
  <si>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</si>
  <si>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</si>
  <si>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</si>
  <si>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</si>
  <si>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</si>
  <si>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</si>
  <si>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</si>
  <si>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</si>
  <si>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</si>
  <si>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</si>
  <si>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</si>
  <si>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</si>
  <si>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</si>
  <si>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</si>
  <si>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</si>
  <si>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</si>
  <si>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</si>
  <si>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</si>
  <si>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</si>
  <si>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</si>
  <si>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</si>
  <si>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</si>
  <si>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</si>
  <si>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</si>
  <si>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</si>
  <si>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</si>
  <si>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</si>
  <si>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</si>
  <si>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</si>
  <si>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</si>
  <si>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</si>
  <si>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</si>
  <si>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</si>
  <si>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</si>
  <si>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</si>
  <si>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</si>
  <si>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</si>
  <si>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</si>
  <si>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</si>
  <si>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</si>
  <si>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</si>
  <si>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</si>
  <si>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</si>
  <si>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</si>
  <si>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</si>
  <si>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</si>
  <si>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</si>
  <si>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</si>
  <si>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</si>
  <si>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</si>
  <si>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</si>
  <si>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</si>
  <si>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</si>
  <si>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</si>
  <si>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</si>
  <si>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</si>
  <si>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</si>
  <si>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</si>
  <si>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</si>
  <si>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</si>
  <si>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</si>
  <si>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</si>
  <si>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</si>
  <si>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</si>
  <si>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</si>
  <si>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</si>
  <si>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</si>
  <si>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</si>
  <si>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</si>
  <si>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</si>
  <si>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</si>
  <si>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</si>
  <si>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</si>
  <si>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</si>
  <si>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</si>
  <si>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</si>
  <si>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</si>
  <si>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</si>
  <si>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</si>
  <si>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</si>
  <si>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</si>
  <si>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</si>
  <si>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</si>
  <si>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</si>
  <si>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</si>
  <si>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</si>
  <si>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</si>
  <si>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</si>
  <si>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</si>
  <si>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</si>
  <si>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</si>
  <si>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</si>
  <si>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</si>
  <si>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</si>
  <si>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</si>
  <si>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</si>
  <si>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</si>
  <si>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</si>
  <si>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</si>
  <si>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</si>
  <si>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</si>
  <si>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</si>
  <si>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</si>
  <si>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</si>
  <si>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</si>
  <si>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</si>
  <si>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</si>
  <si>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</si>
  <si>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</si>
  <si>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</si>
  <si>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</si>
  <si>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</si>
  <si>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</si>
  <si>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</si>
  <si>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</si>
  <si>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</si>
  <si>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</si>
  <si>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</si>
  <si>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</si>
  <si>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</si>
  <si>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</si>
  <si>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</si>
  <si>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</si>
  <si>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</si>
  <si>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</si>
  <si>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</si>
  <si>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</si>
  <si>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</si>
  <si>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</si>
  <si>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</si>
  <si>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</si>
  <si>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</si>
  <si>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</si>
  <si>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</si>
  <si>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</si>
  <si>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</si>
  <si>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</si>
  <si>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</si>
  <si>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</si>
  <si>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</si>
  <si>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</si>
  <si>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</si>
  <si>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</si>
  <si>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</si>
  <si>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</si>
  <si>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</si>
  <si>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</si>
  <si>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</si>
  <si>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</si>
  <si>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</si>
  <si>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</si>
  <si>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</si>
  <si>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</si>
  <si>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</si>
  <si>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</si>
  <si>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</si>
  <si>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</si>
  <si>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</si>
  <si>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</si>
  <si>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</si>
  <si>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</si>
  <si>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</si>
  <si>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</si>
  <si>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</si>
  <si>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</si>
  <si>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</si>
  <si>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</si>
  <si>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</si>
  <si>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</si>
  <si>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</si>
  <si>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</si>
  <si>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</si>
  <si>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</si>
  <si>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</si>
  <si>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</si>
  <si>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</si>
  <si>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</si>
  <si>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</si>
  <si>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</si>
  <si>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</si>
  <si>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</si>
  <si>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</si>
  <si>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</si>
  <si>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</si>
  <si>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</si>
  <si>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</si>
  <si>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</si>
  <si>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</si>
  <si>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</si>
  <si>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</si>
  <si>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</si>
  <si>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</si>
  <si>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</si>
  <si>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</si>
  <si>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</si>
  <si>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</si>
  <si>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</si>
  <si>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</si>
  <si>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</si>
  <si>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</si>
  <si>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</si>
  <si>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</si>
  <si>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</si>
  <si>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</si>
  <si>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</si>
  <si>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</si>
  <si>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</si>
  <si>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</si>
  <si>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</si>
  <si>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</si>
  <si>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</si>
  <si>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</si>
  <si>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</si>
  <si>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</si>
  <si>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</si>
  <si>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</si>
  <si>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</si>
  <si>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</si>
  <si>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</si>
  <si>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</si>
  <si>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</si>
  <si>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</si>
  <si>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</si>
  <si>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</si>
  <si>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</si>
  <si>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</si>
  <si>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</si>
  <si>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</si>
  <si>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</si>
  <si>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</si>
  <si>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</si>
  <si>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</si>
  <si>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</si>
  <si>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</si>
  <si>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</si>
  <si>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</si>
  <si>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</si>
  <si>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</si>
  <si>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</si>
  <si>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</si>
  <si>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</si>
  <si>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</si>
  <si>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</si>
  <si>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</si>
  <si>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</si>
  <si>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</si>
  <si>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</si>
  <si>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</si>
  <si>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</si>
  <si>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</si>
  <si>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</si>
  <si>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</si>
  <si>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</si>
  <si>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</si>
  <si>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</si>
  <si>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</si>
  <si>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</si>
  <si>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</si>
  <si>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</si>
  <si>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</si>
  <si>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</si>
  <si>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</si>
  <si>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</si>
  <si>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</si>
  <si>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</si>
  <si>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</si>
  <si>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</si>
  <si>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</si>
  <si>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</si>
  <si>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</si>
  <si>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</si>
  <si>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</si>
  <si>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</si>
  <si>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</si>
  <si>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</si>
  <si>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</si>
  <si>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</si>
  <si>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</si>
  <si>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</si>
  <si>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</si>
  <si>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</si>
  <si>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</si>
  <si>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</si>
  <si>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</si>
  <si>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</si>
  <si>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</si>
  <si>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</si>
  <si>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</si>
  <si>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</si>
  <si>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</si>
  <si>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</si>
  <si>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</si>
  <si>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</si>
  <si>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</si>
  <si>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</si>
  <si>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</si>
  <si>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</si>
  <si>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</si>
  <si>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</si>
  <si>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</si>
  <si>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</si>
  <si>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</si>
  <si>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</si>
  <si>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</si>
  <si>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</si>
  <si>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</si>
  <si>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</si>
  <si>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</si>
  <si>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</si>
  <si>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</si>
  <si>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</si>
  <si>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</si>
  <si>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</si>
  <si>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</si>
  <si>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</si>
  <si>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</si>
  <si>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</si>
  <si>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</si>
  <si>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</si>
  <si>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</si>
  <si>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</si>
  <si>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</si>
  <si>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</si>
  <si>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</si>
  <si>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</si>
  <si>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</si>
  <si>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</si>
  <si>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</si>
  <si>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</si>
  <si>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</si>
  <si>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</si>
  <si>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</si>
  <si>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</si>
  <si>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</si>
  <si>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</si>
  <si>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</si>
  <si>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</si>
  <si>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</si>
  <si>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</si>
  <si>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</si>
  <si>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</si>
  <si>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</si>
  <si>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</si>
  <si>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</si>
  <si>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</si>
  <si>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</si>
  <si>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</si>
  <si>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</si>
  <si>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</si>
  <si>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</si>
  <si>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</si>
  <si>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</si>
  <si>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</si>
  <si>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</si>
  <si>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</si>
  <si>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</si>
  <si>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</si>
  <si>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</si>
  <si>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</si>
  <si>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</si>
  <si>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</si>
  <si>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</si>
  <si>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</si>
  <si>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</si>
  <si>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</si>
  <si>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</si>
  <si>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</si>
  <si>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</si>
  <si>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</si>
  <si>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</si>
  <si>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</si>
  <si>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</si>
  <si>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</si>
  <si>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</si>
  <si>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</si>
  <si>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</si>
  <si>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</si>
  <si>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</si>
  <si>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</si>
  <si>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</si>
  <si>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</si>
  <si>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</si>
  <si>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</si>
  <si>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</si>
  <si>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</si>
  <si>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</si>
  <si>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</si>
  <si>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</si>
  <si>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</si>
  <si>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</si>
  <si>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</si>
  <si>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</si>
  <si>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</si>
  <si>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</si>
  <si>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</si>
  <si>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</si>
  <si>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</si>
  <si>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</si>
  <si>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</si>
  <si>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</si>
  <si>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</si>
  <si>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</si>
  <si>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</si>
  <si>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</si>
  <si>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</si>
  <si>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</si>
  <si>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</si>
  <si>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</si>
  <si>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</si>
  <si>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</si>
  <si>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</si>
  <si>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</si>
  <si>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</si>
  <si>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</si>
  <si>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</si>
  <si>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</si>
  <si>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</si>
  <si>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</si>
  <si>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</si>
  <si>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</si>
  <si>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</si>
  <si>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</si>
  <si>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</si>
  <si>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</si>
  <si>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</si>
  <si>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</si>
  <si>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</si>
  <si>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</si>
  <si>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</si>
  <si>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</si>
  <si>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</si>
  <si>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</si>
  <si>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</si>
  <si>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</si>
  <si>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</si>
  <si>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</si>
  <si>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</si>
  <si>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</si>
  <si>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</si>
  <si>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</si>
  <si>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</si>
  <si>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</si>
  <si>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</si>
  <si>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</si>
  <si>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</si>
  <si>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</si>
  <si>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</si>
  <si>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</si>
  <si>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</si>
  <si>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</si>
  <si>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</si>
  <si>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</si>
  <si>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</si>
  <si>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</si>
  <si>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</si>
  <si>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</si>
  <si>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</si>
  <si>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</si>
  <si>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</si>
  <si>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</si>
  <si>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</si>
  <si>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</si>
  <si>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</si>
  <si>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</si>
  <si>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</si>
  <si>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</si>
  <si>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</si>
  <si>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</si>
  <si>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</si>
  <si>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</si>
  <si>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</si>
  <si>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</si>
  <si>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</si>
  <si>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</si>
  <si>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</si>
  <si>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</si>
  <si>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</si>
  <si>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</si>
  <si>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</si>
  <si>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</si>
  <si>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</si>
  <si>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</si>
  <si>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</si>
  <si>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</si>
  <si>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</si>
  <si>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</si>
  <si>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</si>
  <si>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</si>
  <si>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</si>
  <si>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</si>
  <si>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</si>
  <si>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</si>
  <si>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</si>
  <si>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</si>
  <si>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</si>
  <si>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</si>
  <si>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</si>
  <si>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</si>
  <si>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</si>
  <si>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</si>
  <si>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</si>
  <si>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</si>
  <si>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</si>
  <si>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</si>
  <si>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</si>
  <si>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</si>
  <si>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</si>
  <si>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</si>
  <si>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</si>
  <si>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</si>
  <si>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</si>
  <si>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</si>
  <si>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</si>
  <si>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</si>
  <si>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</si>
  <si>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</si>
  <si>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</si>
  <si>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</si>
  <si>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</si>
  <si>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</si>
  <si>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</si>
  <si>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</si>
  <si>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</si>
  <si>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</si>
  <si>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</si>
  <si>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</si>
  <si>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</si>
  <si>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</si>
  <si>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</si>
  <si>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</si>
  <si>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</si>
  <si>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</si>
  <si>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</si>
  <si>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</si>
  <si>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</si>
  <si>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</si>
  <si>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</si>
  <si>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</si>
  <si>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</si>
  <si>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</si>
  <si>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</si>
  <si>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</si>
  <si>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</si>
  <si>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</si>
  <si>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</si>
  <si>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</si>
  <si>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</si>
  <si>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</si>
  <si>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</si>
  <si>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</si>
  <si>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</si>
  <si>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</si>
  <si>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</si>
  <si>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</si>
  <si>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</si>
  <si>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</si>
  <si>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</si>
  <si>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</si>
  <si>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</si>
  <si>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</si>
  <si>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</si>
  <si>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</si>
  <si>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</si>
  <si>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</si>
  <si>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</si>
  <si>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</si>
  <si>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</si>
  <si>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</si>
  <si>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</si>
  <si>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</si>
  <si>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</si>
  <si>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</si>
  <si>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</si>
  <si>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</si>
  <si>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</si>
  <si>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</si>
  <si>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</si>
  <si>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</si>
  <si>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</si>
  <si>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</si>
  <si>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</si>
  <si>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</si>
  <si>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</si>
  <si>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</si>
  <si>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</si>
  <si>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</si>
  <si>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</si>
  <si>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</si>
  <si>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</si>
  <si>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</si>
  <si>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</si>
  <si>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</si>
  <si>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</si>
  <si>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</si>
  <si>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</si>
  <si>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</si>
  <si>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</si>
  <si>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</si>
  <si>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</si>
  <si>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</si>
  <si>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</si>
  <si>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</si>
  <si>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</si>
  <si>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</si>
  <si>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</si>
  <si>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</si>
  <si>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</si>
  <si>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</si>
  <si>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</si>
  <si>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</si>
  <si>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</si>
  <si>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</si>
  <si>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</si>
  <si>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</si>
  <si>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</si>
  <si>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</si>
  <si>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</si>
  <si>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</si>
  <si>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</si>
  <si>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</si>
  <si>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</si>
  <si>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</si>
  <si>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</si>
  <si>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</si>
  <si>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</si>
  <si>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</si>
  <si>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</si>
  <si>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</si>
  <si>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</si>
  <si>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</si>
  <si>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</si>
  <si>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</si>
  <si>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</si>
  <si>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</si>
  <si>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</si>
  <si>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</si>
  <si>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</si>
  <si>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</si>
  <si>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</si>
  <si>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</si>
  <si>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</si>
  <si>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</si>
  <si>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</si>
  <si>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</si>
  <si>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</si>
  <si>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</si>
  <si>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</si>
  <si>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</si>
  <si>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</si>
  <si>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</si>
  <si>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</si>
  <si>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</si>
  <si>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</si>
  <si>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</si>
  <si>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</si>
  <si>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</si>
  <si>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</si>
  <si>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</si>
  <si>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</si>
  <si>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</si>
  <si>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</si>
  <si>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</si>
  <si>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</si>
  <si>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</si>
  <si>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</si>
  <si>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</si>
  <si>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</si>
  <si>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</si>
  <si>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</si>
  <si>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</si>
  <si>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</si>
  <si>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</si>
  <si>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</si>
  <si>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</si>
  <si>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</si>
  <si>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</si>
  <si>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</si>
  <si>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</si>
  <si>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</si>
  <si>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</si>
  <si>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</si>
  <si>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</si>
  <si>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</si>
  <si>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</si>
  <si>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</si>
  <si>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</si>
  <si>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</si>
  <si>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</si>
  <si>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</si>
  <si>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</si>
  <si>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</si>
  <si>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</si>
  <si>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</si>
  <si>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</si>
  <si>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</si>
  <si>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</si>
  <si>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</si>
  <si>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</si>
  <si>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</si>
  <si>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</si>
  <si>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</si>
  <si>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</si>
  <si>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</si>
  <si>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</si>
  <si>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</si>
  <si>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</si>
  <si>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</si>
  <si>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</si>
  <si>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</si>
  <si>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</si>
  <si>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</si>
  <si>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</si>
  <si>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</si>
  <si>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</si>
  <si>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</si>
  <si>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</si>
  <si>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</si>
  <si>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</si>
  <si>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</si>
  <si>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</si>
  <si>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</si>
  <si>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</si>
  <si>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</si>
  <si>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</si>
  <si>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</si>
  <si>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</si>
  <si>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</si>
  <si>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</si>
  <si>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</si>
  <si>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</si>
  <si>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</si>
  <si>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</si>
  <si>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</si>
  <si>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</si>
  <si>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</si>
  <si>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</si>
  <si>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</si>
  <si>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</si>
  <si>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</si>
  <si>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</si>
  <si>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</si>
  <si>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</si>
  <si>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</si>
  <si>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</si>
  <si>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</si>
  <si>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</si>
  <si>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</si>
  <si>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</si>
  <si>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</si>
  <si>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</si>
  <si>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</si>
  <si>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</si>
  <si>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</si>
  <si>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</si>
  <si>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</si>
  <si>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</si>
  <si>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</si>
  <si>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</si>
  <si>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</si>
  <si>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</si>
  <si>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</si>
  <si>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</si>
  <si>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</si>
  <si>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</si>
  <si>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</si>
  <si>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</si>
  <si>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</si>
  <si>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</si>
  <si>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</si>
  <si>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</si>
  <si>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</si>
  <si>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</si>
  <si>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</si>
  <si>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</si>
  <si>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</si>
  <si>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</si>
  <si>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</si>
  <si>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</si>
  <si>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</si>
  <si>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</si>
  <si>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</si>
  <si>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</si>
  <si>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</si>
  <si>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</si>
  <si>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</si>
  <si>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</si>
  <si>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</si>
  <si>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</si>
  <si>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</si>
  <si>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</si>
  <si>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</si>
  <si>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</si>
  <si>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</si>
  <si>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</si>
  <si>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</si>
  <si>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</si>
  <si>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</si>
  <si>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</si>
  <si>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</si>
  <si>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</si>
  <si>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</si>
  <si>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</si>
  <si>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</si>
  <si>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</si>
  <si>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</si>
  <si>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</si>
  <si>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</si>
  <si>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</si>
  <si>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</si>
  <si>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</si>
  <si>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</si>
  <si>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</si>
  <si>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</si>
  <si>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</si>
  <si>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</si>
  <si>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</si>
  <si>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</si>
  <si>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</si>
  <si>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</si>
  <si>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</si>
  <si>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</si>
  <si>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</si>
  <si>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</si>
  <si>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</si>
  <si>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</si>
  <si>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</si>
  <si>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</si>
  <si>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</si>
  <si>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</si>
  <si>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</si>
  <si>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</si>
  <si>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</si>
  <si>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</si>
  <si>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</si>
  <si>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</si>
  <si>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</si>
  <si>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</si>
  <si>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</si>
  <si>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</si>
  <si>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</si>
  <si>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</si>
  <si>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</si>
  <si>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</si>
  <si>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</si>
  <si>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</si>
  <si>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</si>
  <si>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</si>
  <si>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</si>
  <si>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</si>
  <si>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</si>
  <si>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</si>
  <si>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</si>
  <si>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</si>
  <si>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</si>
  <si>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</si>
  <si>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</si>
  <si>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</si>
  <si>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</si>
  <si>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</si>
  <si>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</si>
  <si>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</si>
  <si>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</si>
  <si>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</si>
  <si>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</si>
  <si>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</si>
  <si>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</si>
  <si>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</si>
  <si>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</si>
  <si>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</si>
  <si>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</si>
  <si>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</si>
  <si>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</si>
  <si>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</si>
  <si>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</si>
  <si>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</si>
  <si>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</si>
  <si>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</si>
  <si>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</si>
  <si>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</si>
  <si>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</si>
  <si>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</si>
  <si>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</si>
  <si>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</si>
  <si>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</si>
  <si>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</si>
  <si>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</si>
  <si>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</si>
  <si>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</si>
  <si>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</si>
  <si>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</si>
  <si>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</si>
  <si>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</si>
  <si>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</si>
  <si>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</si>
  <si>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</si>
  <si>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</si>
  <si>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</si>
  <si>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</si>
  <si>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</si>
  <si>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</si>
  <si>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</si>
  <si>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</si>
  <si>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</si>
  <si>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</si>
  <si>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</si>
  <si>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</si>
  <si>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</si>
  <si>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</si>
  <si>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</si>
  <si>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</si>
  <si>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</si>
  <si>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</si>
  <si>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</si>
  <si>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</si>
  <si>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</si>
  <si>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</si>
  <si>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</si>
  <si>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</si>
  <si>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</si>
  <si>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</si>
  <si>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</si>
  <si>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</si>
  <si>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</si>
  <si>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</si>
  <si>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</si>
  <si>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</si>
  <si>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</si>
  <si>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</si>
  <si>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</si>
  <si>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</si>
  <si>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</si>
  <si>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</si>
  <si>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</si>
  <si>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</si>
  <si>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</si>
  <si>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</si>
  <si>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</si>
  <si>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</si>
  <si>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</si>
  <si>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</si>
  <si>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</si>
  <si>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</si>
  <si>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</si>
  <si>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</si>
  <si>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</si>
  <si>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</si>
  <si>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</si>
  <si>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</si>
  <si>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</si>
  <si>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</si>
  <si>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</si>
  <si>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</si>
  <si>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</si>
  <si>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</si>
  <si>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</si>
  <si>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</si>
  <si>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</si>
  <si>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</si>
  <si>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</si>
  <si>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</si>
  <si>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</si>
  <si>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</si>
  <si>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</si>
  <si>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</si>
  <si>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</si>
  <si>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</si>
  <si>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</si>
  <si>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</si>
  <si>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</si>
  <si>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</si>
  <si>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</si>
  <si>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</si>
  <si>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</si>
  <si>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</si>
  <si>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</si>
  <si>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</si>
  <si>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</si>
  <si>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</si>
  <si>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</si>
  <si>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</si>
  <si>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</si>
  <si>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</si>
  <si>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</si>
  <si>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</si>
  <si>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</si>
  <si>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</si>
  <si>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</si>
  <si>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</si>
  <si>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</si>
  <si>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</si>
  <si>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</si>
  <si>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</si>
  <si>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</si>
  <si>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</si>
  <si>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</si>
  <si>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</si>
  <si>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</si>
  <si>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</si>
  <si>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</si>
  <si>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</si>
  <si>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</si>
  <si>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</si>
  <si>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</si>
  <si>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</si>
  <si>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</si>
  <si>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</si>
  <si>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</si>
  <si>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</si>
  <si>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</si>
  <si>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</si>
  <si>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</si>
  <si>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</si>
  <si>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</si>
  <si>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</si>
  <si>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</si>
  <si>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</si>
  <si>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</si>
  <si>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</si>
  <si>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</si>
  <si>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</si>
  <si>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</si>
  <si>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</si>
  <si>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</si>
  <si>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</si>
  <si>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</si>
  <si>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</si>
  <si>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</si>
  <si>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</si>
  <si>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</si>
  <si>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</si>
  <si>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</si>
  <si>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</si>
  <si>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</si>
  <si>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</si>
  <si>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</si>
  <si>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</si>
  <si>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</si>
  <si>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</si>
  <si>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</si>
  <si>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</si>
  <si>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</si>
  <si>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</si>
  <si>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</si>
  <si>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</si>
  <si>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</si>
  <si>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</si>
  <si>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</si>
  <si>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</si>
  <si>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</si>
  <si>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</si>
  <si>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</si>
  <si>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</si>
  <si>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</si>
  <si>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</si>
  <si>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</si>
  <si>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</si>
  <si>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</si>
  <si>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</si>
  <si>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</si>
  <si>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</si>
  <si>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</si>
  <si>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</si>
  <si>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</si>
  <si>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</si>
  <si>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</si>
  <si>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</si>
  <si>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</si>
  <si>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</si>
  <si>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</si>
  <si>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</si>
  <si>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</si>
  <si>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</si>
  <si>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</si>
  <si>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</si>
  <si>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</si>
  <si>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</si>
  <si>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</si>
  <si>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</si>
  <si>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</si>
  <si>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</si>
  <si>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</si>
  <si>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</si>
  <si>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</si>
  <si>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</si>
  <si>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</si>
  <si>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</si>
  <si>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</si>
  <si>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</si>
  <si>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</si>
  <si>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</si>
  <si>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</si>
  <si>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</si>
  <si>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</si>
  <si>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</si>
  <si>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</si>
  <si>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</si>
  <si>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</si>
  <si>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</si>
  <si>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</si>
  <si>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</si>
  <si>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</si>
  <si>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</si>
  <si>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</si>
  <si>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</si>
  <si>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</si>
  <si>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</si>
  <si>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</si>
  <si>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</si>
  <si>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</si>
  <si>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</si>
  <si>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</si>
  <si>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</si>
  <si>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</si>
  <si>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</si>
  <si>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</si>
  <si>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</si>
  <si>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</si>
  <si>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</si>
  <si>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</si>
  <si>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</si>
  <si>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</si>
  <si>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</si>
  <si>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</si>
  <si>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</si>
  <si>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</si>
  <si>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</si>
  <si>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</si>
  <si>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</si>
  <si>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</si>
  <si>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</si>
  <si>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</si>
  <si>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</si>
  <si>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</si>
  <si>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</si>
  <si>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</si>
  <si>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</si>
  <si>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</si>
  <si>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</si>
  <si>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</si>
  <si>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</si>
  <si>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</si>
  <si>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</si>
  <si>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</si>
  <si>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</si>
  <si>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</si>
  <si>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</si>
  <si>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</si>
  <si>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</si>
  <si>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</si>
  <si>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</si>
  <si>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</si>
  <si>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</si>
  <si>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</si>
  <si>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</si>
  <si>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</si>
  <si>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</si>
  <si>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</si>
  <si>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</si>
  <si>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</si>
  <si>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</si>
  <si>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</si>
  <si>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</si>
  <si>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</si>
  <si>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</si>
  <si>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</si>
  <si>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</si>
  <si>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</si>
  <si>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</si>
  <si>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</si>
  <si>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</si>
  <si>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</si>
  <si>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</si>
  <si>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</si>
  <si>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</si>
  <si>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</si>
  <si>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</si>
  <si>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</si>
  <si>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</si>
  <si>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</si>
  <si>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</si>
  <si>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</si>
  <si>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</si>
  <si>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</si>
  <si>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</si>
  <si>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</si>
  <si>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</si>
  <si>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</si>
  <si>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</si>
  <si>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</si>
  <si>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</si>
  <si>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</si>
  <si>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</si>
  <si>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</si>
  <si>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</si>
  <si>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</si>
  <si>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</si>
  <si>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</si>
  <si>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</si>
  <si>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</si>
  <si>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</si>
  <si>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</si>
  <si>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</si>
  <si>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</si>
  <si>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</si>
  <si>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</si>
  <si>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</si>
  <si>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</si>
  <si>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</si>
  <si>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</si>
  <si>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</si>
  <si>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</si>
  <si>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</si>
  <si>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</si>
  <si>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</si>
  <si>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</si>
  <si>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</si>
  <si>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</si>
  <si>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</si>
  <si>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</si>
  <si>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</si>
  <si>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</si>
  <si>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</si>
  <si>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</si>
  <si>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</si>
  <si>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</si>
  <si>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</si>
  <si>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</si>
  <si>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</si>
  <si>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</si>
  <si>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</si>
  <si>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</si>
  <si>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</si>
  <si>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</si>
  <si>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</si>
  <si>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</si>
  <si>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</si>
  <si>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</si>
  <si>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</si>
  <si>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</si>
  <si>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</si>
  <si>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</si>
  <si>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</si>
  <si>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</si>
  <si>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</si>
  <si>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</si>
  <si>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</si>
  <si>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</si>
  <si>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</si>
  <si>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</si>
  <si>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</si>
  <si>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</si>
  <si>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</si>
  <si>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</si>
  <si>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</si>
  <si>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</si>
  <si>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</si>
  <si>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</si>
  <si>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</si>
  <si>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</si>
  <si>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</si>
  <si>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</si>
  <si>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</si>
  <si>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</si>
  <si>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</si>
  <si>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</si>
  <si>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</si>
  <si>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</si>
  <si>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</si>
  <si>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</si>
  <si>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</si>
  <si>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</si>
  <si>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</si>
  <si>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</si>
  <si>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</si>
  <si>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</si>
  <si>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</si>
  <si>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</si>
  <si>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</si>
  <si>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</si>
  <si>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</si>
  <si>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</si>
  <si>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</si>
  <si>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</si>
  <si>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</si>
  <si>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</si>
  <si>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</si>
  <si>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</si>
  <si>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</si>
  <si>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</si>
  <si>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</si>
  <si>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</si>
  <si>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</si>
  <si>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</si>
  <si>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</si>
  <si>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</si>
  <si>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</si>
  <si>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</si>
  <si>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</si>
  <si>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</si>
  <si>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</si>
  <si>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</si>
  <si>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</si>
  <si>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</si>
  <si>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</si>
  <si>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</si>
  <si>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</si>
  <si>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</si>
  <si>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</si>
  <si>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</si>
  <si>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</si>
  <si>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</si>
  <si>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</si>
  <si>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</si>
  <si>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</si>
  <si>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</si>
  <si>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</si>
  <si>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</si>
  <si>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</si>
  <si>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</si>
  <si>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</si>
  <si>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</si>
  <si>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</si>
  <si>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</si>
  <si>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</si>
  <si>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</si>
  <si>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</si>
  <si>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</si>
  <si>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</si>
  <si>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</si>
  <si>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</si>
  <si>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</si>
  <si>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</si>
  <si>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</si>
  <si>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</si>
  <si>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</si>
  <si>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</si>
  <si>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</si>
  <si>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</si>
  <si>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</si>
  <si>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</si>
  <si>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</si>
  <si>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</si>
  <si>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</si>
  <si>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</si>
  <si>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</si>
  <si>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</si>
  <si>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</si>
  <si>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</si>
  <si>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</si>
  <si>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</si>
  <si>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</si>
  <si>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</si>
  <si>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</si>
  <si>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</si>
  <si>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</si>
  <si>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</si>
  <si>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</si>
  <si>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</si>
  <si>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</si>
  <si>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</si>
  <si>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</si>
  <si>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</si>
  <si>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</si>
  <si>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</si>
  <si>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</si>
  <si>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</si>
  <si>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</si>
  <si>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</si>
  <si>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</si>
  <si>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</si>
  <si>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</si>
  <si>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</si>
  <si>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</si>
  <si>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</si>
  <si>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</si>
  <si>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</si>
  <si>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</si>
  <si>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</si>
  <si>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</si>
  <si>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</si>
  <si>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</si>
  <si>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</si>
  <si>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</si>
  <si>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</si>
  <si>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</si>
  <si>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</si>
  <si>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</si>
  <si>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</si>
  <si>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</si>
  <si>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</si>
  <si>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</si>
  <si>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</si>
  <si>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</si>
  <si>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</si>
  <si>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</si>
  <si>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</si>
  <si>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</si>
  <si>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</si>
  <si>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</si>
  <si>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</si>
  <si>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</si>
  <si>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</si>
  <si>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</si>
  <si>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</si>
  <si>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</si>
  <si>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</si>
  <si>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</si>
  <si>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</si>
  <si>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</si>
  <si>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</si>
  <si>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</si>
  <si>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</si>
  <si>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</si>
  <si>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</si>
  <si>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</si>
  <si>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</si>
  <si>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</si>
  <si>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</si>
  <si>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</si>
  <si>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</si>
  <si>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</si>
  <si>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</si>
  <si>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</si>
  <si>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</si>
  <si>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</si>
  <si>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</si>
  <si>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</si>
  <si>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</si>
  <si>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</si>
  <si>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</si>
  <si>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</si>
  <si>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</si>
  <si>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</si>
  <si>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</si>
  <si>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</si>
  <si>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</si>
  <si>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</si>
  <si>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</si>
  <si>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</si>
  <si>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</si>
  <si>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</si>
  <si>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</si>
  <si>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</si>
  <si>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</si>
  <si>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</si>
  <si>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</si>
  <si>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</si>
  <si>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</si>
  <si>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</si>
  <si>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</si>
  <si>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</si>
  <si>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</si>
  <si>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</si>
  <si>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</si>
  <si>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</si>
  <si>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</si>
  <si>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</si>
  <si>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</si>
  <si>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</si>
  <si>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</si>
  <si>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</si>
  <si>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</si>
  <si>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</si>
  <si>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</si>
  <si>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</si>
  <si>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</si>
  <si>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</si>
  <si>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</si>
  <si>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</si>
  <si>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</si>
  <si>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</si>
  <si>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</si>
  <si>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</si>
  <si>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</si>
  <si>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</si>
  <si>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</si>
  <si>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</si>
  <si>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</si>
  <si>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</si>
  <si>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</si>
  <si>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</si>
  <si>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</si>
  <si>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</si>
  <si>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</si>
  <si>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</si>
  <si>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</si>
  <si>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</si>
  <si>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</si>
  <si>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</si>
  <si>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</si>
  <si>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</si>
  <si>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</si>
  <si>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</si>
  <si>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</si>
  <si>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</si>
  <si>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</si>
  <si>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</si>
  <si>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</si>
  <si>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</si>
  <si>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</si>
  <si>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</si>
  <si>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</si>
  <si>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</si>
  <si>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</si>
  <si>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</si>
  <si>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</si>
  <si>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</si>
  <si>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</si>
  <si>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</si>
  <si>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</si>
  <si>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</si>
  <si>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</si>
  <si>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</si>
  <si>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</si>
  <si>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</si>
  <si>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</si>
  <si>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</si>
  <si>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</si>
  <si>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</si>
  <si>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</si>
  <si>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</si>
  <si>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</si>
  <si>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</si>
  <si>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</si>
  <si>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</si>
  <si>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</si>
  <si>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</si>
  <si>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</si>
  <si>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</si>
  <si>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</si>
  <si>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</si>
  <si>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</si>
  <si>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</si>
  <si>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</si>
  <si>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</si>
  <si>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</si>
  <si>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</si>
  <si>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</si>
  <si>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</si>
  <si>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</si>
  <si>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</si>
  <si>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</si>
  <si>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</si>
  <si>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</si>
  <si>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</si>
  <si>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</si>
  <si>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</si>
  <si>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</si>
  <si>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</si>
  <si>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</si>
  <si>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</si>
  <si>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</si>
  <si>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</si>
  <si>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</si>
  <si>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</si>
  <si>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</si>
  <si>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</si>
  <si>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</si>
  <si>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</si>
  <si>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</si>
  <si>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</si>
  <si>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</si>
  <si>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</si>
  <si>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</si>
  <si>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</si>
  <si>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</si>
  <si>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</si>
  <si>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</si>
  <si>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</si>
  <si>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</si>
  <si>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</si>
  <si>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</si>
  <si>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</si>
  <si>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</si>
  <si>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</si>
  <si>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</si>
  <si>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</si>
  <si>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</si>
  <si>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</si>
  <si>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</si>
  <si>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</si>
  <si>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</si>
  <si>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</si>
  <si>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</si>
  <si>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</si>
  <si>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</si>
  <si>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</si>
  <si>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</si>
  <si>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</si>
  <si>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</si>
  <si>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</si>
  <si>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</si>
  <si>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</si>
  <si>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</si>
  <si>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</si>
  <si>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</si>
  <si>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</si>
  <si>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</si>
  <si>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</si>
  <si>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</si>
  <si>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</si>
  <si>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</si>
  <si>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</si>
  <si>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</si>
  <si>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</si>
  <si>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</si>
  <si>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</si>
  <si>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</si>
  <si>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</si>
  <si>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</si>
  <si>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</si>
  <si>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</si>
  <si>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</si>
  <si>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</si>
  <si>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</si>
  <si>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</si>
  <si>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</si>
  <si>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</si>
  <si>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</si>
  <si>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</si>
  <si>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</si>
  <si>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</si>
  <si>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</si>
  <si>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</si>
  <si>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</si>
  <si>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</si>
  <si>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</si>
  <si>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</si>
  <si>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</si>
  <si>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</si>
  <si>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</si>
  <si>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</si>
  <si>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</si>
  <si>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</si>
  <si>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</si>
  <si>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</si>
  <si>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</si>
  <si>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</si>
  <si>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</si>
  <si>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</si>
  <si>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</si>
  <si>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</si>
  <si>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</si>
  <si>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</si>
  <si>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</si>
  <si>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</si>
  <si>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</si>
  <si>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</si>
  <si>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</si>
  <si>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</si>
  <si>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</si>
  <si>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</si>
  <si>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</si>
  <si>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</si>
  <si>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</si>
  <si>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</si>
  <si>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</si>
  <si>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</si>
  <si>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</si>
  <si>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</si>
  <si>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</si>
  <si>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</si>
  <si>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</si>
  <si>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</si>
  <si>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</si>
  <si>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</si>
  <si>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</si>
  <si>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</si>
  <si>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</si>
  <si>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</si>
  <si>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</si>
  <si>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</si>
  <si>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</si>
  <si>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</si>
  <si>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</si>
  <si>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</si>
  <si>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</si>
  <si>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</si>
  <si>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</si>
  <si>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</si>
  <si>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</si>
  <si>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</si>
  <si>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</si>
  <si>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</si>
  <si>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</si>
  <si>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</si>
  <si>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</si>
  <si>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</si>
  <si>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</si>
  <si>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</si>
  <si>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</si>
  <si>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</si>
  <si>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</si>
  <si>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</si>
  <si>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</si>
  <si>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</si>
  <si>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</si>
  <si>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</si>
  <si>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</si>
  <si>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</si>
  <si>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</si>
  <si>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</si>
  <si>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</si>
  <si>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</si>
  <si>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</si>
  <si>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</si>
  <si>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</si>
  <si>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</si>
  <si>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</si>
  <si>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</si>
  <si>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</si>
  <si>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</si>
  <si>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</si>
  <si>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</si>
  <si>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</si>
  <si>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</si>
  <si>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</si>
  <si>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</si>
  <si>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</si>
  <si>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</si>
  <si>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</si>
  <si>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</si>
  <si>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</si>
  <si>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</si>
  <si>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</si>
  <si>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</si>
  <si>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</si>
  <si>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</si>
  <si>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</si>
  <si>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</si>
  <si>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</si>
  <si>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</si>
  <si>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</si>
  <si>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</si>
  <si>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</si>
  <si>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</si>
  <si>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</si>
  <si>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</si>
  <si>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</si>
  <si>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</si>
  <si>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</si>
  <si>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</si>
  <si>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</si>
  <si>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</si>
  <si>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</si>
  <si>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</si>
  <si>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</si>
  <si>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</si>
  <si>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</si>
  <si>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</si>
  <si>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</si>
  <si>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</si>
  <si>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</si>
  <si>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</si>
  <si>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</si>
  <si>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</si>
  <si>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</si>
  <si>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</si>
  <si>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</si>
  <si>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</si>
  <si>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</si>
  <si>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</si>
  <si>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</si>
  <si>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</si>
  <si>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</si>
  <si>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</si>
  <si>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</si>
  <si>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</si>
  <si>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</si>
  <si>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</si>
  <si>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</si>
  <si>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</si>
  <si>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</si>
  <si>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</si>
  <si>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</si>
  <si>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</si>
  <si>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</si>
  <si>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</si>
  <si>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</si>
  <si>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</si>
  <si>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</si>
  <si>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</si>
  <si>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</si>
  <si>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</si>
  <si>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</si>
  <si>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</si>
  <si>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</si>
  <si>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</si>
  <si>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</si>
  <si>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</si>
  <si>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</si>
  <si>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</si>
  <si>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</si>
  <si>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</si>
  <si>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</si>
  <si>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</si>
  <si>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</si>
  <si>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</si>
  <si>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</si>
  <si>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</si>
  <si>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</si>
  <si>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</si>
  <si>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</si>
  <si>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</si>
  <si>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</si>
  <si>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</si>
  <si>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</si>
  <si>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</si>
  <si>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</si>
  <si>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</si>
  <si>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</si>
  <si>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</si>
  <si>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</si>
  <si>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</si>
  <si>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</si>
  <si>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</si>
  <si>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</si>
  <si>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</si>
  <si>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</si>
  <si>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</si>
  <si>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</si>
  <si>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</si>
  <si>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</si>
  <si>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</si>
  <si>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</si>
  <si>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</si>
  <si>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</si>
  <si>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</si>
  <si>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</si>
  <si>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</si>
  <si>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</si>
  <si>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</si>
  <si>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</si>
  <si>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</si>
  <si>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</si>
  <si>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</si>
  <si>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</si>
  <si>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</si>
  <si>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</si>
  <si>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</si>
  <si>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</si>
  <si>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</si>
  <si>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</si>
  <si>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</si>
  <si>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</si>
  <si>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</si>
  <si>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</si>
  <si>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</si>
  <si>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</si>
  <si>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</si>
  <si>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</si>
  <si>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</si>
  <si>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</si>
  <si>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</si>
  <si>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</si>
  <si>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</si>
  <si>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</si>
  <si>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</si>
  <si>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</si>
  <si>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</si>
  <si>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</si>
  <si>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</si>
  <si>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</si>
  <si>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</si>
  <si>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</si>
  <si>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</si>
  <si>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</si>
  <si>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</si>
  <si>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</si>
  <si>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</si>
  <si>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</si>
  <si>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</si>
  <si>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</si>
  <si>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</si>
  <si>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</si>
  <si>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</si>
  <si>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</si>
  <si>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</si>
  <si>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</si>
  <si>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</si>
  <si>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</si>
  <si>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</si>
  <si>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</si>
  <si>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</si>
  <si>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</si>
  <si>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</si>
  <si>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</si>
  <si>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</si>
  <si>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</si>
  <si>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</si>
  <si>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</si>
  <si>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</si>
  <si>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</si>
  <si>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</si>
  <si>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</si>
  <si>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</si>
  <si>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</si>
  <si>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</si>
  <si>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</si>
  <si>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</si>
  <si>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</si>
  <si>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</si>
  <si>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</si>
  <si>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</si>
  <si>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</si>
  <si>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</si>
  <si>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</si>
  <si>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</si>
  <si>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</si>
  <si>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</si>
  <si>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</si>
  <si>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</si>
  <si>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</si>
  <si>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</si>
  <si>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</si>
  <si>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</si>
  <si>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</si>
  <si>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</si>
  <si>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</si>
  <si>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</si>
  <si>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</si>
  <si>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</si>
  <si>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</si>
  <si>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</si>
  <si>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</si>
  <si>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</si>
  <si>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</si>
  <si>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</si>
  <si>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</si>
  <si>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</si>
  <si>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</si>
  <si>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</si>
  <si>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</si>
  <si>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</si>
  <si>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</si>
  <si>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</si>
  <si>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</si>
  <si>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</si>
  <si>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</si>
  <si>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</si>
  <si>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</si>
  <si>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</si>
  <si>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</si>
  <si>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</si>
  <si>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</si>
  <si>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</si>
  <si>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</si>
  <si>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</si>
  <si>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</si>
  <si>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</si>
  <si>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</si>
  <si>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</si>
  <si>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</si>
  <si>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</si>
  <si>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</si>
  <si>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</si>
  <si>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</si>
  <si>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</si>
  <si>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</si>
  <si>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</si>
  <si>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</si>
  <si>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</si>
  <si>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</si>
  <si>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</si>
  <si>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</si>
  <si>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</si>
  <si>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</si>
  <si>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</si>
  <si>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</si>
  <si>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</si>
  <si>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</si>
  <si>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</si>
  <si>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</si>
  <si>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</si>
  <si>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</si>
  <si>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</si>
  <si>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</si>
  <si>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</si>
  <si>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</si>
  <si>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</si>
  <si>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</si>
  <si>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</si>
  <si>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</si>
  <si>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</si>
  <si>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</si>
  <si>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</si>
  <si>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</si>
  <si>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</si>
  <si>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</si>
  <si>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</si>
  <si>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</si>
  <si>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</si>
  <si>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</si>
  <si>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</si>
  <si>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</si>
  <si>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</si>
  <si>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</si>
  <si>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</si>
  <si>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</si>
  <si>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</si>
  <si>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</si>
  <si>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</si>
  <si>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</si>
  <si>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</si>
  <si>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</si>
  <si>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</si>
  <si>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</si>
  <si>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</si>
  <si>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</si>
  <si>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</si>
  <si>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</si>
  <si>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</si>
  <si>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</si>
  <si>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</si>
  <si>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</si>
  <si>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</si>
  <si>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</si>
  <si>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</si>
  <si>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</si>
  <si>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</si>
  <si>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</si>
  <si>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</si>
  <si>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</si>
  <si>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</si>
  <si>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</si>
  <si>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</si>
  <si>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</si>
  <si>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</si>
  <si>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</si>
  <si>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</si>
  <si>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</si>
  <si>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</si>
  <si>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</si>
  <si>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</si>
  <si>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</si>
  <si>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</si>
  <si>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</si>
  <si>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</si>
  <si>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</si>
  <si>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</si>
  <si>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</si>
  <si>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</si>
  <si>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</si>
  <si>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</si>
  <si>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</si>
  <si>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</si>
  <si>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</si>
  <si>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</si>
  <si>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</si>
  <si>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</si>
  <si>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</si>
  <si>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</si>
  <si>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</si>
  <si>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</si>
  <si>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</si>
  <si>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</si>
  <si>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</si>
  <si>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</si>
  <si>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</si>
  <si>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</si>
  <si>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</si>
  <si>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</si>
  <si>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</si>
  <si>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</si>
  <si>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</si>
  <si>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</si>
  <si>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</si>
  <si>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</si>
  <si>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</si>
  <si>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</si>
  <si>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</si>
  <si>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</si>
  <si>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</si>
  <si>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</si>
  <si>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</si>
  <si>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</si>
  <si>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</si>
  <si>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</si>
  <si>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</si>
  <si>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</si>
  <si>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</si>
  <si>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</si>
  <si>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</si>
  <si>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</si>
  <si>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</si>
  <si>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</si>
  <si>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</si>
  <si>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</si>
  <si>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</si>
  <si>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</si>
  <si>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</si>
  <si>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</si>
  <si>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</si>
  <si>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</si>
  <si>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</si>
  <si>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</si>
  <si>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</si>
  <si>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</si>
  <si>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</si>
  <si>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</si>
  <si>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</si>
  <si>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</si>
  <si>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</si>
  <si>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</si>
  <si>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</si>
  <si>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</si>
  <si>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</si>
  <si>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</si>
  <si>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</si>
  <si>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</si>
  <si>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</si>
  <si>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</si>
  <si>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</si>
  <si>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</si>
  <si>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</si>
  <si>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</si>
  <si>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</si>
  <si>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</si>
  <si>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</si>
  <si>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</si>
  <si>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</si>
  <si>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</si>
  <si>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</si>
  <si>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</si>
  <si>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</si>
  <si>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</si>
  <si>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</si>
  <si>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</si>
  <si>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</si>
  <si>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</si>
  <si>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</si>
  <si>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</si>
  <si>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</si>
  <si>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</si>
  <si>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</si>
  <si>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</si>
  <si>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</si>
  <si>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</si>
  <si>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</si>
  <si>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</si>
  <si>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</si>
  <si>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</si>
  <si>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</si>
  <si>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</si>
  <si>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</si>
  <si>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</si>
  <si>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</si>
  <si>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</si>
  <si>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</si>
  <si>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</si>
  <si>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</si>
  <si>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</si>
  <si>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</si>
  <si>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</si>
  <si>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</si>
  <si>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</si>
  <si>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</si>
  <si>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</si>
  <si>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</si>
  <si>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</si>
  <si>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</si>
  <si>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</si>
  <si>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</si>
  <si>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</si>
  <si>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</si>
  <si>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</si>
  <si>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</si>
  <si>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</si>
  <si>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</si>
  <si>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</si>
  <si>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</si>
  <si>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</si>
  <si>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</si>
  <si>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</si>
  <si>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</si>
  <si>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</si>
  <si>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</si>
  <si>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</si>
  <si>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</si>
  <si>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</si>
  <si>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</si>
  <si>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</si>
  <si>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</si>
  <si>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</si>
  <si>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</si>
  <si>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</si>
  <si>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</si>
  <si>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</si>
  <si>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</si>
  <si>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</si>
  <si>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</si>
  <si>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</si>
  <si>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</si>
  <si>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</si>
  <si>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</si>
  <si>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</si>
  <si>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</si>
  <si>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</si>
  <si>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</si>
  <si>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</si>
  <si>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</si>
  <si>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</si>
  <si>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</si>
  <si>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</si>
  <si>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</si>
  <si>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</si>
  <si>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</si>
  <si>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</si>
  <si>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</si>
  <si>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</si>
  <si>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</si>
  <si>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</si>
  <si>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</si>
  <si>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</si>
  <si>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</si>
  <si>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</si>
  <si>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</si>
  <si>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</si>
  <si>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</si>
  <si>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</si>
  <si>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</si>
  <si>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</si>
  <si>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</si>
  <si>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</si>
  <si>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</si>
  <si>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</si>
  <si>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</si>
  <si>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</si>
  <si>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</si>
  <si>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</si>
  <si>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</si>
  <si>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</si>
  <si>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</si>
  <si>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</si>
  <si>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</si>
  <si>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</si>
  <si>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</si>
  <si>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</si>
  <si>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</si>
  <si>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</si>
  <si>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</si>
  <si>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</si>
  <si>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</si>
  <si>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</si>
  <si>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</si>
  <si>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</si>
  <si>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</si>
  <si>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</si>
  <si>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</si>
  <si>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</si>
  <si>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</si>
  <si>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</si>
  <si>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</si>
  <si>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</si>
  <si>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</si>
  <si>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</si>
  <si>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</si>
  <si>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</si>
  <si>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</si>
  <si>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</si>
  <si>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</si>
  <si>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</si>
  <si>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</si>
  <si>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</si>
  <si>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</si>
  <si>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</si>
  <si>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</si>
  <si>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</si>
  <si>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</si>
  <si>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</si>
  <si>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</si>
  <si>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</si>
  <si>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</si>
  <si>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</si>
  <si>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</si>
  <si>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</si>
  <si>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</si>
  <si>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</si>
  <si>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</si>
  <si>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</si>
  <si>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</si>
  <si>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</si>
  <si>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</si>
  <si>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</si>
  <si>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</si>
  <si>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</si>
  <si>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</si>
  <si>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</si>
  <si>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</si>
  <si>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</si>
  <si>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</si>
  <si>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</si>
  <si>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</si>
  <si>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</si>
  <si>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</si>
  <si>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</si>
  <si>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</si>
  <si>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</si>
  <si>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</si>
  <si>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</si>
  <si>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</si>
  <si>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</si>
  <si>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</si>
  <si>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</si>
  <si>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</si>
  <si>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</si>
  <si>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</si>
  <si>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</si>
  <si>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</si>
  <si>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</si>
  <si>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</si>
  <si>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</si>
  <si>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</si>
  <si>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</si>
  <si>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</si>
  <si>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</si>
  <si>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</si>
  <si>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</si>
  <si>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</si>
  <si>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</si>
  <si>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</si>
  <si>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</si>
  <si>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</si>
  <si>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</si>
  <si>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</si>
  <si>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</si>
  <si>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</si>
  <si>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</si>
  <si>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</si>
  <si>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</si>
  <si>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</si>
  <si>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</si>
  <si>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</si>
  <si>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</si>
  <si>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</si>
  <si>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</si>
  <si>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</si>
  <si>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</si>
  <si>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</si>
  <si>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</si>
  <si>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</si>
  <si>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</si>
  <si>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</si>
  <si>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</si>
  <si>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</si>
  <si>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</si>
  <si>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</si>
  <si>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</si>
  <si>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</si>
  <si>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</si>
  <si>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</si>
  <si>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</si>
  <si>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</si>
  <si>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</si>
  <si>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</si>
  <si>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</si>
  <si>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</si>
  <si>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</si>
  <si>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</si>
  <si>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</si>
  <si>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</si>
  <si>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</si>
  <si>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</si>
  <si>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</si>
  <si>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</si>
  <si>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</si>
  <si>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</si>
  <si>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</si>
  <si>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</si>
  <si>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</si>
  <si>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</si>
  <si>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</si>
  <si>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</si>
  <si>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</si>
  <si>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</si>
  <si>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</si>
  <si>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</si>
  <si>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</si>
  <si>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</si>
  <si>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</si>
  <si>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</si>
  <si>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</si>
  <si>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</si>
  <si>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</si>
  <si>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</si>
  <si>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</si>
  <si>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</si>
  <si>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</si>
  <si>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</si>
  <si>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</si>
  <si>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</si>
  <si>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</si>
  <si>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</si>
  <si>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</si>
  <si>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</si>
  <si>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</si>
  <si>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</si>
  <si>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</si>
  <si>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</si>
  <si>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</si>
  <si>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</si>
  <si>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</si>
  <si>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</si>
  <si>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</si>
  <si>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</si>
  <si>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</si>
  <si>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</si>
  <si>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</si>
  <si>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</si>
  <si>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</si>
  <si>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</si>
  <si>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</si>
  <si>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</si>
  <si>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</si>
  <si>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</si>
  <si>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</si>
  <si>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</si>
  <si>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</si>
  <si>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</si>
  <si>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</si>
  <si>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</si>
  <si>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</si>
  <si>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</si>
  <si>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</si>
  <si>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</si>
  <si>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</si>
  <si>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</si>
  <si>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</si>
  <si>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</si>
  <si>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</si>
  <si>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</si>
  <si>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</si>
  <si>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</si>
  <si>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</si>
  <si>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</si>
  <si>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</si>
  <si>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</si>
  <si>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</si>
  <si>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</si>
  <si>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</si>
  <si>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</si>
  <si>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</si>
  <si>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</si>
  <si>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</si>
  <si>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</si>
  <si>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</si>
  <si>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</si>
  <si>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</si>
  <si>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</si>
  <si>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</si>
  <si>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</si>
  <si>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</si>
  <si>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</si>
  <si>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</si>
  <si>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</si>
  <si>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</si>
  <si>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</si>
  <si>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</si>
  <si>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</si>
  <si>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</si>
  <si>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</si>
  <si>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</si>
  <si>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</si>
  <si>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</si>
  <si>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</si>
  <si>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</si>
  <si>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</si>
  <si>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</si>
  <si>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</si>
  <si>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</si>
  <si>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</si>
  <si>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</si>
  <si>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</si>
  <si>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</si>
  <si>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</si>
  <si>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</si>
  <si>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</si>
  <si>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</si>
  <si>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</si>
  <si>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</si>
  <si>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</si>
  <si>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</si>
  <si>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</si>
  <si>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</si>
  <si>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</si>
  <si>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</si>
  <si>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</si>
  <si>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</si>
  <si>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</si>
  <si>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</si>
  <si>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</si>
  <si>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</si>
  <si>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</si>
  <si>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</si>
  <si>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</si>
  <si>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</si>
  <si>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</si>
  <si>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</si>
  <si>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</si>
  <si>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</si>
  <si>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</si>
  <si>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</si>
  <si>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</si>
  <si>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</si>
  <si>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</si>
  <si>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</si>
  <si>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</si>
  <si>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</si>
  <si>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</si>
  <si>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</si>
  <si>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</si>
  <si>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</si>
  <si>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</si>
  <si>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</si>
  <si>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</si>
  <si>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</si>
  <si>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</si>
  <si>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</si>
  <si>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</si>
  <si>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</si>
  <si>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</si>
  <si>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</si>
  <si>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</si>
  <si>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</si>
  <si>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</si>
  <si>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</si>
  <si>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</si>
  <si>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</si>
  <si>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</si>
  <si>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</si>
  <si>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</si>
  <si>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</si>
  <si>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</si>
  <si>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</si>
  <si>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</si>
  <si>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</si>
  <si>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</si>
  <si>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</si>
  <si>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</si>
  <si>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</si>
  <si>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</si>
  <si>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</si>
  <si>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</si>
  <si>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</si>
  <si>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</si>
  <si>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</si>
  <si>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</si>
  <si>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</si>
  <si>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</si>
  <si>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</si>
  <si>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</si>
  <si>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</si>
  <si>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</si>
  <si>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</si>
  <si>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</si>
  <si>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</si>
  <si>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</si>
  <si>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</si>
  <si>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</si>
  <si>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</si>
  <si>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</si>
  <si>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</si>
  <si>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</si>
  <si>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</si>
  <si>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</si>
  <si>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</si>
  <si>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</si>
  <si>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</si>
  <si>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</si>
  <si>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</si>
  <si>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</si>
  <si>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</si>
  <si>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</si>
  <si>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</si>
  <si>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</si>
  <si>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</si>
  <si>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</si>
  <si>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</si>
  <si>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</si>
  <si>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</si>
  <si>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</si>
  <si>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</si>
  <si>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</si>
  <si>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</si>
  <si>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</si>
  <si>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</si>
  <si>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</si>
  <si>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</si>
  <si>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</si>
  <si>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</si>
  <si>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</si>
  <si>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</si>
  <si>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</si>
  <si>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</si>
  <si>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</si>
  <si>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</si>
  <si>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</si>
  <si>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</si>
  <si>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</si>
  <si>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</si>
  <si>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</si>
  <si>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</si>
  <si>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</si>
  <si>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</si>
  <si>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</si>
  <si>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</si>
  <si>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</si>
  <si>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</si>
  <si>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</si>
  <si>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</si>
  <si>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</si>
  <si>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</si>
  <si>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</si>
  <si>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</si>
  <si>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</si>
  <si>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</si>
  <si>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</si>
  <si>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</si>
  <si>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</si>
  <si>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</si>
  <si>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</si>
  <si>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</si>
  <si>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</si>
  <si>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</si>
  <si>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</si>
  <si>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</si>
  <si>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</si>
  <si>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</si>
  <si>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</si>
  <si>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</si>
  <si>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</si>
  <si>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</si>
  <si>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</si>
  <si>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</si>
  <si>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</si>
  <si>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</si>
  <si>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</si>
  <si>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</si>
  <si>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</si>
  <si>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</si>
  <si>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</si>
  <si>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</si>
  <si>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</si>
  <si>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</si>
  <si>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</si>
  <si>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</si>
  <si>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</si>
  <si>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</si>
  <si>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</si>
  <si>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</si>
  <si>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</si>
  <si>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</si>
  <si>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</si>
  <si>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</si>
  <si>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</si>
  <si>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</si>
  <si>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</si>
  <si>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</si>
  <si>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</si>
  <si>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</si>
  <si>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</si>
  <si>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</si>
  <si>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</si>
  <si>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</si>
  <si>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</si>
  <si>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</si>
  <si>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</si>
  <si>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</si>
  <si>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</si>
  <si>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</si>
  <si>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</si>
  <si>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</si>
  <si>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</si>
  <si>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</si>
  <si>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</si>
  <si>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</si>
  <si>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</si>
  <si>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</si>
  <si>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</si>
  <si>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</si>
  <si>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</si>
  <si>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</si>
  <si>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</si>
  <si>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</si>
  <si>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</si>
  <si>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</si>
  <si>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</si>
  <si>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</si>
  <si>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</si>
  <si>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</si>
  <si>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</si>
  <si>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</si>
  <si>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</si>
  <si>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</si>
  <si>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</si>
  <si>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</si>
  <si>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</si>
  <si>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</si>
  <si>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</si>
  <si>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</si>
  <si>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</si>
  <si>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</si>
  <si>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</si>
  <si>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</si>
  <si>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</si>
  <si>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</si>
  <si>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</si>
  <si>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</si>
  <si>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</si>
  <si>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</si>
  <si>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</si>
  <si>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</si>
  <si>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</si>
  <si>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</si>
  <si>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</si>
  <si>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</si>
  <si>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</si>
  <si>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</si>
  <si>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</si>
  <si>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</si>
  <si>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</si>
  <si>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</si>
  <si>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</si>
  <si>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</si>
  <si>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</si>
  <si>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</si>
  <si>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</si>
  <si>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</si>
  <si>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</si>
  <si>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</si>
  <si>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</si>
  <si>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</si>
  <si>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</si>
  <si>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</si>
  <si>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</si>
  <si>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</si>
  <si>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</si>
  <si>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</si>
  <si>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</si>
  <si>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</si>
  <si>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</si>
  <si>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</si>
  <si>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</si>
  <si>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</si>
  <si>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</si>
  <si>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</si>
  <si>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</si>
  <si>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</si>
  <si>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</si>
  <si>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</si>
  <si>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</si>
  <si>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</si>
  <si>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</si>
  <si>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</si>
  <si>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</si>
  <si>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</si>
  <si>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</si>
  <si>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</si>
  <si>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</si>
  <si>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</si>
  <si>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</si>
  <si>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</si>
  <si>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</si>
  <si>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</si>
  <si>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</si>
  <si>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</si>
  <si>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</si>
  <si>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</si>
  <si>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</si>
  <si>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</si>
  <si>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</si>
  <si>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</si>
  <si>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</si>
  <si>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</si>
  <si>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</si>
  <si>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</si>
  <si>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</si>
  <si>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</si>
  <si>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</si>
  <si>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</si>
  <si>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</si>
  <si>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</si>
  <si>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</si>
  <si>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</si>
  <si>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</si>
  <si>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</si>
  <si>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</si>
  <si>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</si>
  <si>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</si>
  <si>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</si>
  <si>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</si>
  <si>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</si>
  <si>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</si>
  <si>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</si>
  <si>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</si>
  <si>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</si>
  <si>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</si>
  <si>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</si>
  <si>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</si>
  <si>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</si>
  <si>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</si>
  <si>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</si>
  <si>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</si>
  <si>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</si>
  <si>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</si>
  <si>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</si>
  <si>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</si>
  <si>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</si>
  <si>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</si>
  <si>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</si>
  <si>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</si>
  <si>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</si>
  <si>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</si>
  <si>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</si>
  <si>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</si>
  <si>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</si>
  <si>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</si>
  <si>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</si>
  <si>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</si>
  <si>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</si>
  <si>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</si>
  <si>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</si>
  <si>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</si>
  <si>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</si>
  <si>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</si>
  <si>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</si>
  <si>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</si>
  <si>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</si>
  <si>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</si>
  <si>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</si>
  <si>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</si>
  <si>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</si>
  <si>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</si>
  <si>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</si>
  <si>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</si>
  <si>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</si>
  <si>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</si>
  <si>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</si>
  <si>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</si>
  <si>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</si>
  <si>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</si>
  <si>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</si>
  <si>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</si>
  <si>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</si>
  <si>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</si>
  <si>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</si>
  <si>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</si>
  <si>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</si>
  <si>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</si>
  <si>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</si>
  <si>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</si>
  <si>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</si>
  <si>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</si>
  <si>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</si>
  <si>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</si>
  <si>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</si>
  <si>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</si>
  <si>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</si>
  <si>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</si>
  <si>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</si>
  <si>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</si>
  <si>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</si>
  <si>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</si>
  <si>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</si>
  <si>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</si>
  <si>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</si>
  <si>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</si>
  <si>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</si>
  <si>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</si>
  <si>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</si>
  <si>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</si>
  <si>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</si>
  <si>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</si>
  <si>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</si>
  <si>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</si>
  <si>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</si>
  <si>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</si>
  <si>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</si>
  <si>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</si>
  <si>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</si>
  <si>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</si>
  <si>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</si>
  <si>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</si>
  <si>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</si>
  <si>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</si>
  <si>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</si>
  <si>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</si>
  <si>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</si>
  <si>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</si>
  <si>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</si>
  <si>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</si>
  <si>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</si>
  <si>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</si>
  <si>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</si>
  <si>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</si>
  <si>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</si>
  <si>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</si>
  <si>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</si>
  <si>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</si>
  <si>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</si>
  <si>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</si>
  <si>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</si>
  <si>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</si>
  <si>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</si>
  <si>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</si>
  <si>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</si>
  <si>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</si>
  <si>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</si>
  <si>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</si>
  <si>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</si>
  <si>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</si>
  <si>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</si>
  <si>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</si>
  <si>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</si>
  <si>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</si>
  <si>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</si>
  <si>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</si>
  <si>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</si>
  <si>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</si>
  <si>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</si>
  <si>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</si>
  <si>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</si>
  <si>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</si>
  <si>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</si>
  <si>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</si>
  <si>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</si>
  <si>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</si>
  <si>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</si>
  <si>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</si>
  <si>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</si>
  <si>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</si>
  <si>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</si>
  <si>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</si>
  <si>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</si>
  <si>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</si>
  <si>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</si>
  <si>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</si>
  <si>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</si>
  <si>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</si>
  <si>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</si>
  <si>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</si>
  <si>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</si>
  <si>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</si>
  <si>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</si>
  <si>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</si>
  <si>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</si>
  <si>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</si>
  <si>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</si>
  <si>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</si>
  <si>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</si>
  <si>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</si>
  <si>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</si>
  <si>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</si>
  <si>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</si>
  <si>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</si>
  <si>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</si>
  <si>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</si>
  <si>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</si>
  <si>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</si>
  <si>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</si>
  <si>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</si>
  <si>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</si>
  <si>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</si>
  <si>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</si>
  <si>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</si>
  <si>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</si>
  <si>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</si>
  <si>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</si>
  <si>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</si>
  <si>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</si>
  <si>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</si>
  <si>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</si>
  <si>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</si>
  <si>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</si>
  <si>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</si>
  <si>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</si>
  <si>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</si>
  <si>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</si>
  <si>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</si>
  <si>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</si>
  <si>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</si>
  <si>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</si>
  <si>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</si>
  <si>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</si>
  <si>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</si>
  <si>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</si>
  <si>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</si>
  <si>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</si>
  <si>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</si>
  <si>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</si>
  <si>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</si>
  <si>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</si>
  <si>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</si>
  <si>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</si>
  <si>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</si>
  <si>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</si>
  <si>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</si>
  <si>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</si>
  <si>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</si>
  <si>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</si>
  <si>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</si>
  <si>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</si>
  <si>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</si>
  <si>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</si>
  <si>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</si>
  <si>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</si>
  <si>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</si>
  <si>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</si>
  <si>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</si>
  <si>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</si>
  <si>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</si>
  <si>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</si>
  <si>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</si>
  <si>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</si>
  <si>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</si>
  <si>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</si>
  <si>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</si>
  <si>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</si>
  <si>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</si>
  <si>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</si>
  <si>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</si>
  <si>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</si>
  <si>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</si>
  <si>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</si>
  <si>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</si>
  <si>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</si>
  <si>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</si>
  <si>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</si>
  <si>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</si>
  <si>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</si>
  <si>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</si>
  <si>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</si>
  <si>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</si>
  <si>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</si>
  <si>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</si>
  <si>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</si>
  <si>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</si>
  <si>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</si>
  <si>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</si>
  <si>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</si>
  <si>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</si>
  <si>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</si>
  <si>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</si>
  <si>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</si>
  <si>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</si>
  <si>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</si>
  <si>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</si>
  <si>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</si>
  <si>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</si>
  <si>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</si>
  <si>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</si>
  <si>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</si>
  <si>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</si>
  <si>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</si>
  <si>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</si>
  <si>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</si>
  <si>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</si>
  <si>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</si>
  <si>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</si>
  <si>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</si>
  <si>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</si>
  <si>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</si>
  <si>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</si>
  <si>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</si>
  <si>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</si>
  <si>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</si>
  <si>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</si>
  <si>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</si>
  <si>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</si>
  <si>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</si>
  <si>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</si>
  <si>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</si>
  <si>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</si>
  <si>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</si>
  <si>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</si>
  <si>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</si>
  <si>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</si>
  <si>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</si>
  <si>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</si>
  <si>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</si>
  <si>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</si>
  <si>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</si>
  <si>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</si>
  <si>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</si>
  <si>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</si>
  <si>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</si>
  <si>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</si>
  <si>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</si>
  <si>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</si>
  <si>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</si>
  <si>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</si>
  <si>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</si>
  <si>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</si>
  <si>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</si>
  <si>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</si>
  <si>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</si>
  <si>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</si>
  <si>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</si>
  <si>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</si>
  <si>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</si>
  <si>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</si>
  <si>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</si>
  <si>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</si>
  <si>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</si>
  <si>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</si>
  <si>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</si>
  <si>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</si>
  <si>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</si>
  <si>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</si>
  <si>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</si>
  <si>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</si>
  <si>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</si>
  <si>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</si>
  <si>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</si>
  <si>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</si>
  <si>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</si>
  <si>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</si>
  <si>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</si>
  <si>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</si>
  <si>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</si>
  <si>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</si>
  <si>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</si>
  <si>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</si>
  <si>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</si>
  <si>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</si>
  <si>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</si>
  <si>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</si>
  <si>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</si>
  <si>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</si>
  <si>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</si>
  <si>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</si>
  <si>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</si>
  <si>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</si>
  <si>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</si>
  <si>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</si>
  <si>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</si>
  <si>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</si>
  <si>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</si>
  <si>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</si>
  <si>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</si>
  <si>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</si>
  <si>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</si>
  <si>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</si>
  <si>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</si>
  <si>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</si>
  <si>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</si>
  <si>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</si>
  <si>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</si>
  <si>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</si>
  <si>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</si>
  <si>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</si>
  <si>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</si>
  <si>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</si>
  <si>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</si>
  <si>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</si>
  <si>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</si>
  <si>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</si>
  <si>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</si>
  <si>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</si>
  <si>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</si>
  <si>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</si>
  <si>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</si>
  <si>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</si>
  <si>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</si>
  <si>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</si>
  <si>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</si>
  <si>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</si>
  <si>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</si>
  <si>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</si>
  <si>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</si>
  <si>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</si>
  <si>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</si>
  <si>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</si>
  <si>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</si>
  <si>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</si>
  <si>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</si>
  <si>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</si>
  <si>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</si>
  <si>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</si>
  <si>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</si>
  <si>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</si>
  <si>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</si>
  <si>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</si>
  <si>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</si>
  <si>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</si>
  <si>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</si>
  <si>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</si>
  <si>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</si>
  <si>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</si>
  <si>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</si>
  <si>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</si>
  <si>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</si>
  <si>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</si>
  <si>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</si>
  <si>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</si>
  <si>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</si>
  <si>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</si>
  <si>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</si>
  <si>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</si>
  <si>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</si>
  <si>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</si>
  <si>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</si>
  <si>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</si>
  <si>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</si>
  <si>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</si>
  <si>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</si>
  <si>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</si>
  <si>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</si>
  <si>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</si>
  <si>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</si>
  <si>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</si>
  <si>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</si>
  <si>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</si>
  <si>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</si>
  <si>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</si>
  <si>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</si>
  <si>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</si>
  <si>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</si>
  <si>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</si>
  <si>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</si>
  <si>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</si>
  <si>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</si>
  <si>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</si>
  <si>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</si>
  <si>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</si>
  <si>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</si>
  <si>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</si>
  <si>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</si>
  <si>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</si>
  <si>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</si>
  <si>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</si>
  <si>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</si>
  <si>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</si>
  <si>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</si>
  <si>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</si>
  <si>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</si>
  <si>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</si>
  <si>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</si>
  <si>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</si>
  <si>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</si>
  <si>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</si>
  <si>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</si>
  <si>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</si>
  <si>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</si>
  <si>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</si>
  <si>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</si>
  <si>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</si>
  <si>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</si>
  <si>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</si>
  <si>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</si>
  <si>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</si>
  <si>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</si>
  <si>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</si>
  <si>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</si>
  <si>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</si>
  <si>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</si>
  <si>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</si>
  <si>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</si>
  <si>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</si>
  <si>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</si>
  <si>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</si>
  <si>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</si>
  <si>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</si>
  <si>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</si>
  <si>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</si>
  <si>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</si>
  <si>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</si>
  <si>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</si>
  <si>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</si>
  <si>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</si>
  <si>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</si>
  <si>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</si>
  <si>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</si>
  <si>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</si>
  <si>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</si>
  <si>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</si>
  <si>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</si>
  <si>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</si>
  <si>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</si>
  <si>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</si>
  <si>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</si>
  <si>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</si>
  <si>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</si>
  <si>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</si>
  <si>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</si>
  <si>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</si>
  <si>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</si>
  <si>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</si>
  <si>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</si>
  <si>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</si>
  <si>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</si>
  <si>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</si>
  <si>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</si>
  <si>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</si>
  <si>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</si>
  <si>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</si>
  <si>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</si>
  <si>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</si>
  <si>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</si>
  <si>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</si>
  <si>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</si>
  <si>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</si>
  <si>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</si>
  <si>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</si>
  <si>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</si>
  <si>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</si>
  <si>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</si>
  <si>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</si>
  <si>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</si>
  <si>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</si>
  <si>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</si>
  <si>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</si>
  <si>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</si>
  <si>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</si>
  <si>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</si>
  <si>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</si>
  <si>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</si>
  <si>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</si>
  <si>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</si>
  <si>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</si>
  <si>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</si>
  <si>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</si>
  <si>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</si>
  <si>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</si>
  <si>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</si>
  <si>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</si>
  <si>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</si>
  <si>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</si>
  <si>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</si>
  <si>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</si>
  <si>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</si>
  <si>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</si>
  <si>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</si>
  <si>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</si>
  <si>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</si>
  <si>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</si>
  <si>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</si>
  <si>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</si>
  <si>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</si>
  <si>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</si>
  <si>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</si>
  <si>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</si>
  <si>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</si>
  <si>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</si>
  <si>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</si>
  <si>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</si>
  <si>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</si>
  <si>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</si>
  <si>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</si>
  <si>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</si>
  <si>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</si>
  <si>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</si>
  <si>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</si>
  <si>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</si>
  <si>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</si>
  <si>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</si>
  <si>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</si>
  <si>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</si>
  <si>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</si>
  <si>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</si>
  <si>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</si>
  <si>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</si>
  <si>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</si>
  <si>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</si>
  <si>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</si>
  <si>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</si>
  <si>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</si>
  <si>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</si>
  <si>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</si>
  <si>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</si>
  <si>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</si>
  <si>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</si>
  <si>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</si>
  <si>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</si>
  <si>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</si>
  <si>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</si>
  <si>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</si>
  <si>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</si>
  <si>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</si>
  <si>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</si>
  <si>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</si>
  <si>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</si>
  <si>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</si>
  <si>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</si>
  <si>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</si>
  <si>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</si>
  <si>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</si>
  <si>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</si>
  <si>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</si>
  <si>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</si>
  <si>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</si>
  <si>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</si>
  <si>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</si>
  <si>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</si>
  <si>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</si>
  <si>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</si>
  <si>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</si>
  <si>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</si>
  <si>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</si>
  <si>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</si>
  <si>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</si>
  <si>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</si>
  <si>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</si>
  <si>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</si>
  <si>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</si>
  <si>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</si>
  <si>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</si>
  <si>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</si>
  <si>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</si>
  <si>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</si>
  <si>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</si>
  <si>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</si>
  <si>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</si>
  <si>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</si>
  <si>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</si>
  <si>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</si>
  <si>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</si>
  <si>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</si>
  <si>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</si>
  <si>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</si>
  <si>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</si>
  <si>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</si>
  <si>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</si>
  <si>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</si>
  <si>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</si>
  <si>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</si>
  <si>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</si>
  <si>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</si>
  <si>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</si>
  <si>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</si>
  <si>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</si>
  <si>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</si>
  <si>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</si>
  <si>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</si>
  <si>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</si>
  <si>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</si>
  <si>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</si>
  <si>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</si>
  <si>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</si>
  <si>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</si>
  <si>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</si>
  <si>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</si>
  <si>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</si>
  <si>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</si>
  <si>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</si>
  <si>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</si>
  <si>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</si>
  <si>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</si>
  <si>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</si>
  <si>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</si>
  <si>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</si>
  <si>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</si>
  <si>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</si>
  <si>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</si>
  <si>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</si>
  <si>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</si>
  <si>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</si>
  <si>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</si>
  <si>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</si>
  <si>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</si>
  <si>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</si>
  <si>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</si>
  <si>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</si>
  <si>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</si>
  <si>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</si>
  <si>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</si>
  <si>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</si>
  <si>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</si>
  <si>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</si>
  <si>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</si>
  <si>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</si>
  <si>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</si>
  <si>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</si>
  <si>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</si>
  <si>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</si>
  <si>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</si>
  <si>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</si>
  <si>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</si>
  <si>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</si>
  <si>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</si>
  <si>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</si>
  <si>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</si>
  <si>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</si>
  <si>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</si>
  <si>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</si>
  <si>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</si>
  <si>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</si>
  <si>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</si>
  <si>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</si>
  <si>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</si>
  <si>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</si>
  <si>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</si>
  <si>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</si>
  <si>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</si>
  <si>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</si>
  <si>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</si>
  <si>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</si>
  <si>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</si>
  <si>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</si>
  <si>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</si>
  <si>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</si>
  <si>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</si>
  <si>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</si>
  <si>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</si>
  <si>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</si>
  <si>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</si>
  <si>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</si>
  <si>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</si>
  <si>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</si>
  <si>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</si>
  <si>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</si>
  <si>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</si>
  <si>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</si>
  <si>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</si>
  <si>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</si>
  <si>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</si>
  <si>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</si>
  <si>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</si>
  <si>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</si>
  <si>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</si>
  <si>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</si>
  <si>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</si>
  <si>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</si>
  <si>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</si>
  <si>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</si>
  <si>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</si>
  <si>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</si>
  <si>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</si>
  <si>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</si>
  <si>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</si>
  <si>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</si>
  <si>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</si>
  <si>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</si>
  <si>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</si>
  <si>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</si>
  <si>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</si>
  <si>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</si>
  <si>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</si>
  <si>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</si>
  <si>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</si>
  <si>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</si>
  <si>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</si>
  <si>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</si>
  <si>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</si>
  <si>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</si>
  <si>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</si>
  <si>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</si>
  <si>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</si>
  <si>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</si>
  <si>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</si>
  <si>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</si>
  <si>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</si>
  <si>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</si>
  <si>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</si>
  <si>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</si>
  <si>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</si>
  <si>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</si>
  <si>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</si>
  <si>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</si>
  <si>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</si>
  <si>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</si>
  <si>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</si>
  <si>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</si>
  <si>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</si>
  <si>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</si>
  <si>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</si>
  <si>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</si>
  <si>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</si>
  <si>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</si>
  <si>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</si>
  <si>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</si>
  <si>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</si>
  <si>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</si>
  <si>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</si>
  <si>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</si>
  <si>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</si>
  <si>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</si>
  <si>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</si>
  <si>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</si>
  <si>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</si>
  <si>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</si>
  <si>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</si>
  <si>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</si>
  <si>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</si>
  <si>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</si>
  <si>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</si>
  <si>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</si>
  <si>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</si>
  <si>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</si>
  <si>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</si>
  <si>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</si>
  <si>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</si>
  <si>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</si>
  <si>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</si>
  <si>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</si>
  <si>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</si>
  <si>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</si>
  <si>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</si>
  <si>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</si>
  <si>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</si>
  <si>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</si>
  <si>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</si>
  <si>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</si>
  <si>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</si>
  <si>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</si>
  <si>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</si>
  <si>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</si>
  <si>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</si>
  <si>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</si>
  <si>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</si>
  <si>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</si>
  <si>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</si>
  <si>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</si>
  <si>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</si>
  <si>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</si>
  <si>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</si>
  <si>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</si>
  <si>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</si>
  <si>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</si>
  <si>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</si>
  <si>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</si>
  <si>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</si>
  <si>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</si>
  <si>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</si>
  <si>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</si>
  <si>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</si>
  <si>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</si>
  <si>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</si>
  <si>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</si>
  <si>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</si>
  <si>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</si>
  <si>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</si>
  <si>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</si>
  <si>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</si>
  <si>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</si>
  <si>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</si>
  <si>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</si>
  <si>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</si>
  <si>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</si>
  <si>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</si>
  <si>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</si>
  <si>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</si>
  <si>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</si>
  <si>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</si>
  <si>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</si>
  <si>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</si>
  <si>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</si>
  <si>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</si>
  <si>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</si>
  <si>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</si>
  <si>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</si>
  <si>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</si>
  <si>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</si>
  <si>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</si>
  <si>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</si>
  <si>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</si>
  <si>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</si>
  <si>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</si>
  <si>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</si>
  <si>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</si>
  <si>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</si>
  <si>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</si>
  <si>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</si>
  <si>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</si>
  <si>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</si>
  <si>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</si>
  <si>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</si>
  <si>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</si>
  <si>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</si>
  <si>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</si>
  <si>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</si>
  <si>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</si>
  <si>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</si>
  <si>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</si>
  <si>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</si>
  <si>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</si>
  <si>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</si>
  <si>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</si>
  <si>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</si>
  <si>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</si>
  <si>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</si>
  <si>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</si>
  <si>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</si>
  <si>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</si>
  <si>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</si>
  <si>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</si>
  <si>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</si>
  <si>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</si>
  <si>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</si>
  <si>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</si>
  <si>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</si>
  <si>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</si>
  <si>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</si>
  <si>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</si>
  <si>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</si>
  <si>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</si>
  <si>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</si>
  <si>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</si>
  <si>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</si>
  <si>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</si>
  <si>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</si>
  <si>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</si>
  <si>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</si>
  <si>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</si>
  <si>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</si>
  <si>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</si>
  <si>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</si>
  <si>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</si>
  <si>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</si>
  <si>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</si>
  <si>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</si>
  <si>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</si>
  <si>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</si>
  <si>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</si>
  <si>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</si>
  <si>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</si>
  <si>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</si>
  <si>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</si>
  <si>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</si>
  <si>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</si>
  <si>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</si>
  <si>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</si>
  <si>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</si>
  <si>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</si>
  <si>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</si>
  <si>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</si>
  <si>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</si>
  <si>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</si>
  <si>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</si>
  <si>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</si>
  <si>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</si>
  <si>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</si>
  <si>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</si>
  <si>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</si>
  <si>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</si>
  <si>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</si>
  <si>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</si>
  <si>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</si>
  <si>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</si>
  <si>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</si>
  <si>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</si>
  <si>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</si>
  <si>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</si>
  <si>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</si>
  <si>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</si>
  <si>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</si>
  <si>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</si>
  <si>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</si>
  <si>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</si>
  <si>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</si>
  <si>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</si>
  <si>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</si>
  <si>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</si>
  <si>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</si>
  <si>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</si>
  <si>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</si>
  <si>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</si>
  <si>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</si>
  <si>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</si>
  <si>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</si>
  <si>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</si>
  <si>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</si>
  <si>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</si>
  <si>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</si>
  <si>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</si>
  <si>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</si>
  <si>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</si>
  <si>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</si>
  <si>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</si>
  <si>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</si>
  <si>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</si>
  <si>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</si>
  <si>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</si>
  <si>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</si>
  <si>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</si>
  <si>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</si>
  <si>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</si>
  <si>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</si>
  <si>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</si>
  <si>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</si>
  <si>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</si>
  <si>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</si>
  <si>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</si>
  <si>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</si>
  <si>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</si>
  <si>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</si>
  <si>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</si>
  <si>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</si>
  <si>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</si>
  <si>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</si>
  <si>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</si>
  <si>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</si>
  <si>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</si>
  <si>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</si>
  <si>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</si>
  <si>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</si>
  <si>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</si>
  <si>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</si>
  <si>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</si>
  <si>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</si>
  <si>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</si>
  <si>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</si>
  <si>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</si>
  <si>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</si>
  <si>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</si>
  <si>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</si>
  <si>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</si>
  <si>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</si>
  <si>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</si>
  <si>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</si>
  <si>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</si>
  <si>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</si>
  <si>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</si>
  <si>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</si>
  <si>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</si>
  <si>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</si>
  <si>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</si>
  <si>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</si>
  <si>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</si>
  <si>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</si>
  <si>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</si>
  <si>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</si>
  <si>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</si>
  <si>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</si>
  <si>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</si>
  <si>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</si>
  <si>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</si>
  <si>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</si>
  <si>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</si>
  <si>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</si>
  <si>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</si>
  <si>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</si>
  <si>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</si>
  <si>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</si>
  <si>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</si>
  <si>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</si>
  <si>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</si>
  <si>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</si>
  <si>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</si>
  <si>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</si>
  <si>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</si>
  <si>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</si>
  <si>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</si>
  <si>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</si>
  <si>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</si>
  <si>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</si>
  <si>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</si>
  <si>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</si>
  <si>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</si>
  <si>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</si>
  <si>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</si>
  <si>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</si>
  <si>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</si>
  <si>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</si>
  <si>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</si>
  <si>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</si>
  <si>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</si>
  <si>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</si>
  <si>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</si>
  <si>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</si>
  <si>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</si>
  <si>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</si>
  <si>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</si>
  <si>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</si>
  <si>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</si>
  <si>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</si>
  <si>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</si>
  <si>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</si>
  <si>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</si>
  <si>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</si>
  <si>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</si>
  <si>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</si>
  <si>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</si>
  <si>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</si>
  <si>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</si>
  <si>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</si>
  <si>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</si>
  <si>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</si>
  <si>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</si>
  <si>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</si>
  <si>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</si>
  <si>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</si>
  <si>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</si>
  <si>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</si>
  <si>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</si>
  <si>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</si>
  <si>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</si>
  <si>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</si>
  <si>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</si>
  <si>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</si>
  <si>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</si>
  <si>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</si>
  <si>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</si>
  <si>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</si>
  <si>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</si>
  <si>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</si>
  <si>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</si>
  <si>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</si>
  <si>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</si>
  <si>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</si>
  <si>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</si>
  <si>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</si>
  <si>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</si>
  <si>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</si>
  <si>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</si>
  <si>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</si>
  <si>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</si>
  <si>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</si>
  <si>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</si>
  <si>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</si>
  <si>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</si>
  <si>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</si>
  <si>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</si>
  <si>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</si>
  <si>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</si>
  <si>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</si>
  <si>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</si>
  <si>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</si>
  <si>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</si>
  <si>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</si>
  <si>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</si>
  <si>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</si>
  <si>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</si>
  <si>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</si>
  <si>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</si>
  <si>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</si>
  <si>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</si>
  <si>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</si>
  <si>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</si>
  <si>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</si>
  <si>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</si>
  <si>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</si>
  <si>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</si>
  <si>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</si>
  <si>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</si>
  <si>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</si>
  <si>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</si>
  <si>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</si>
  <si>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</si>
  <si>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</si>
  <si>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</si>
  <si>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</si>
  <si>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</si>
  <si>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</si>
  <si>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</si>
  <si>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</si>
  <si>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</si>
  <si>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</si>
  <si>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</si>
  <si>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</si>
  <si>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</si>
  <si>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</si>
  <si>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</si>
  <si>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</si>
  <si>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</si>
  <si>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</si>
  <si>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</si>
  <si>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</si>
  <si>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</si>
  <si>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</si>
  <si>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</si>
  <si>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</si>
  <si>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</si>
  <si>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</si>
  <si>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</si>
  <si>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</si>
  <si>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</si>
  <si>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</si>
  <si>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</si>
  <si>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</si>
  <si>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</si>
  <si>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</si>
  <si>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</si>
  <si>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</si>
  <si>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</si>
  <si>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</si>
  <si>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</si>
  <si>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</si>
  <si>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</si>
  <si>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</si>
  <si>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</si>
  <si>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</si>
  <si>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</si>
  <si>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</si>
  <si>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</si>
  <si>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</si>
  <si>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</si>
  <si>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</si>
  <si>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</si>
  <si>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</si>
  <si>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</si>
  <si>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</si>
  <si>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</si>
  <si>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</si>
  <si>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</si>
  <si>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</si>
  <si>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</si>
  <si>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</si>
  <si>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</si>
  <si>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</si>
  <si>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</si>
  <si>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</si>
  <si>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</si>
  <si>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</si>
  <si>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</si>
  <si>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</si>
  <si>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</si>
  <si>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</si>
  <si>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</si>
  <si>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</si>
  <si>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</si>
  <si>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</si>
  <si>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</si>
  <si>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</si>
  <si>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</si>
  <si>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</si>
  <si>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</si>
  <si>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</si>
  <si>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</si>
  <si>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</si>
  <si>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</si>
  <si>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</si>
  <si>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</si>
  <si>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</si>
  <si>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</si>
  <si>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</si>
  <si>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</si>
  <si>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</si>
  <si>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</si>
  <si>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</si>
  <si>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</si>
  <si>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</si>
  <si>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</si>
  <si>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</si>
  <si>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</si>
  <si>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</si>
  <si>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</si>
  <si>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</si>
  <si>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</si>
  <si>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</si>
  <si>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</si>
  <si>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</si>
  <si>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</si>
  <si>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</si>
  <si>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</si>
  <si>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</si>
  <si>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</si>
  <si>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</si>
  <si>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</si>
  <si>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</si>
  <si>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</si>
  <si>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</si>
  <si>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</si>
  <si>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</si>
  <si>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</si>
  <si>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</si>
  <si>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</si>
  <si>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</si>
  <si>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</si>
  <si>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</si>
  <si>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</si>
  <si>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</si>
  <si>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</si>
  <si>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</si>
  <si>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</si>
  <si>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</si>
  <si>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</si>
  <si>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</si>
  <si>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</si>
  <si>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</si>
  <si>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</si>
  <si>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</si>
  <si>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</si>
  <si>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</si>
  <si>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</si>
  <si>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</si>
  <si>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</si>
  <si>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</si>
  <si>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</si>
  <si>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</si>
  <si>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</si>
  <si>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</si>
  <si>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</si>
  <si>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</si>
  <si>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</si>
  <si>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</si>
  <si>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</si>
  <si>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</si>
  <si>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</si>
  <si>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</si>
  <si>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</si>
  <si>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</si>
  <si>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</si>
  <si>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</si>
  <si>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</si>
  <si>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</si>
  <si>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</si>
  <si>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</si>
  <si>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</si>
  <si>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</si>
  <si>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</si>
  <si>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</si>
  <si>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</si>
  <si>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</si>
  <si>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</si>
  <si>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</si>
  <si>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</si>
  <si>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</si>
  <si>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</si>
  <si>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</si>
  <si>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</si>
  <si>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</si>
  <si>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</si>
  <si>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</si>
  <si>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</si>
  <si>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</si>
  <si>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</si>
  <si>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</si>
  <si>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</si>
  <si>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</si>
  <si>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</si>
  <si>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</si>
  <si>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</si>
  <si>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</si>
  <si>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</si>
  <si>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</si>
  <si>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</si>
  <si>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</si>
  <si>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</si>
  <si>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</si>
  <si>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</si>
  <si>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</si>
  <si>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</si>
  <si>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</si>
  <si>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</si>
  <si>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</si>
  <si>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</si>
  <si>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</si>
  <si>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</si>
  <si>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</si>
  <si>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</si>
  <si>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</si>
  <si>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</si>
  <si>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</si>
  <si>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</si>
  <si>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</si>
  <si>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</si>
  <si>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</si>
  <si>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</si>
  <si>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</si>
  <si>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</si>
  <si>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</si>
  <si>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</si>
  <si>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</si>
  <si>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</si>
  <si>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</si>
  <si>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</si>
  <si>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</si>
  <si>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</si>
  <si>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</si>
  <si>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</si>
  <si>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</si>
  <si>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</si>
  <si>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</si>
  <si>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</si>
  <si>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</si>
  <si>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</si>
  <si>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</si>
  <si>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</si>
  <si>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</si>
  <si>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</si>
  <si>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</si>
  <si>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</si>
  <si>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</si>
  <si>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</si>
  <si>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</si>
  <si>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</si>
  <si>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</si>
  <si>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</si>
  <si>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</si>
  <si>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</si>
  <si>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</si>
  <si>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</si>
  <si>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</si>
  <si>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</si>
  <si>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</si>
  <si>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</si>
  <si>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</si>
  <si>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</si>
  <si>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</si>
  <si>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</si>
  <si>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</si>
  <si>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</si>
  <si>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</si>
  <si>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</si>
  <si>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</si>
  <si>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</si>
  <si>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</si>
  <si>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</si>
  <si>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</si>
  <si>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</si>
  <si>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</si>
  <si>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</si>
  <si>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</si>
  <si>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</si>
  <si>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</si>
  <si>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</si>
  <si>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</si>
  <si>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</si>
  <si>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</si>
  <si>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</si>
  <si>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</si>
  <si>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</si>
  <si>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</si>
  <si>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</si>
  <si>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</si>
  <si>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</si>
  <si>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</si>
  <si>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</si>
  <si>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</si>
  <si>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</si>
  <si>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</si>
  <si>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</si>
  <si>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</si>
  <si>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</si>
  <si>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</si>
  <si>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</si>
  <si>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</si>
  <si>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</si>
  <si>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</si>
  <si>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</si>
  <si>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</si>
  <si>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</si>
  <si>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</si>
  <si>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</si>
  <si>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</si>
  <si>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</si>
  <si>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</si>
  <si>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</si>
  <si>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</si>
  <si>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</si>
  <si>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</si>
  <si>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</si>
  <si>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</si>
  <si>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</si>
  <si>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</si>
  <si>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</si>
  <si>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</si>
  <si>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</si>
  <si>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</si>
  <si>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</si>
  <si>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</si>
  <si>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</si>
  <si>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</si>
  <si>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</si>
  <si>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</si>
  <si>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</si>
  <si>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</si>
  <si>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</si>
  <si>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</si>
  <si>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</si>
  <si>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</si>
  <si>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</si>
  <si>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</si>
  <si>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</si>
  <si>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</si>
  <si>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</si>
  <si>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</si>
  <si>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</si>
  <si>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</si>
  <si>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</si>
  <si>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</si>
  <si>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</si>
  <si>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</si>
  <si>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</si>
  <si>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</si>
  <si>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</si>
  <si>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</si>
  <si>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</si>
  <si>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</si>
  <si>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</si>
  <si>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</si>
  <si>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</si>
  <si>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</si>
  <si>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</si>
  <si>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</si>
  <si>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</si>
  <si>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</si>
  <si>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</si>
  <si>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</si>
  <si>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</si>
  <si>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</si>
  <si>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</si>
  <si>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</si>
  <si>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</si>
  <si>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</si>
  <si>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</si>
  <si>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</si>
  <si>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</si>
  <si>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</si>
  <si>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</si>
  <si>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</si>
  <si>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</si>
  <si>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</si>
  <si>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</si>
  <si>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</si>
  <si>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</si>
  <si>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</si>
  <si>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</si>
  <si>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</si>
  <si>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</si>
  <si>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</si>
  <si>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</si>
  <si>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</si>
  <si>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</si>
  <si>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</si>
  <si>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</si>
  <si>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</si>
  <si>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</si>
  <si>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</si>
  <si>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</si>
  <si>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</si>
  <si>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</si>
  <si>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</si>
  <si>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</si>
  <si>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</si>
  <si>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</si>
  <si>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</si>
  <si>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</si>
  <si>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</si>
  <si>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</si>
  <si>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</si>
  <si>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</si>
  <si>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</si>
  <si>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</si>
  <si>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</si>
  <si>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</si>
  <si>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</si>
  <si>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</si>
  <si>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</si>
  <si>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</si>
  <si>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</si>
  <si>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</si>
  <si>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</si>
  <si>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</si>
  <si>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</si>
  <si>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</si>
  <si>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</si>
  <si>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</si>
  <si>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</si>
  <si>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</si>
  <si>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</si>
  <si>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</si>
  <si>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</si>
  <si>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</si>
  <si>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</si>
  <si>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</si>
  <si>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</si>
  <si>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</si>
  <si>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</si>
  <si>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</si>
  <si>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</si>
  <si>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</si>
  <si>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</si>
  <si>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</si>
  <si>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</si>
  <si>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</si>
  <si>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</si>
  <si>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</si>
  <si>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</si>
  <si>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</si>
  <si>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</si>
  <si>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</si>
  <si>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</si>
  <si>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</si>
  <si>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</si>
  <si>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</si>
  <si>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</si>
  <si>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</si>
  <si>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</si>
  <si>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</si>
  <si>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</si>
  <si>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</si>
  <si>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</si>
  <si>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</si>
  <si>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</si>
  <si>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</si>
  <si>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</si>
  <si>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</si>
  <si>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</si>
  <si>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</si>
  <si>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</si>
  <si>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</si>
  <si>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</si>
  <si>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</si>
  <si>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</si>
  <si>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</si>
  <si>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</si>
  <si>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</si>
  <si>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</si>
  <si>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</si>
  <si>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</si>
  <si>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</si>
  <si>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</si>
  <si>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</si>
  <si>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</si>
  <si>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</si>
  <si>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</si>
  <si>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</si>
  <si>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</si>
  <si>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</si>
  <si>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</si>
  <si>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</si>
  <si>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</si>
  <si>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</si>
  <si>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</si>
  <si>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</si>
  <si>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</si>
  <si>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</si>
  <si>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</si>
  <si>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</si>
  <si>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</si>
  <si>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</si>
  <si>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</si>
  <si>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</si>
  <si>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</si>
  <si>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</si>
  <si>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</si>
  <si>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</si>
  <si>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</si>
  <si>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</si>
  <si>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</si>
  <si>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</si>
  <si>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</si>
  <si>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</si>
  <si>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</si>
  <si>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</si>
  <si>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</si>
  <si>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</si>
  <si>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</si>
  <si>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</si>
  <si>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</si>
  <si>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</si>
  <si>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</si>
  <si>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</si>
  <si>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</si>
  <si>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</si>
  <si>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</si>
  <si>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</si>
  <si>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</si>
  <si>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</si>
  <si>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</si>
  <si>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</si>
  <si>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</si>
  <si>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</si>
  <si>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</si>
  <si>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</si>
  <si>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</si>
  <si>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</si>
  <si>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</si>
  <si>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</si>
  <si>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</si>
  <si>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</si>
  <si>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</si>
  <si>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</si>
  <si>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</si>
  <si>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</si>
  <si>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</si>
  <si>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</si>
  <si>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</si>
  <si>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</si>
  <si>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</si>
  <si>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</si>
  <si>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</si>
  <si>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</si>
  <si>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</si>
  <si>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</si>
  <si>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</si>
  <si>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</si>
  <si>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</si>
  <si>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</si>
  <si>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</si>
  <si>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</si>
  <si>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</si>
  <si>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</si>
  <si>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</si>
  <si>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</si>
  <si>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</si>
  <si>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</si>
  <si>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</si>
  <si>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</si>
  <si>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</si>
  <si>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</si>
  <si>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</si>
  <si>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</si>
  <si>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</si>
  <si>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</si>
  <si>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</si>
  <si>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</si>
  <si>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</si>
  <si>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</si>
  <si>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</si>
  <si>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</si>
  <si>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</si>
  <si>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</si>
  <si>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</si>
  <si>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</si>
  <si>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</si>
  <si>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</si>
  <si>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</si>
  <si>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</si>
  <si>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</si>
  <si>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</si>
  <si>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</si>
  <si>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</si>
  <si>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</si>
  <si>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</si>
  <si>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</si>
  <si>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</si>
  <si>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</si>
  <si>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</si>
  <si>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</si>
  <si>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</si>
  <si>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</si>
  <si>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</si>
  <si>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</si>
  <si>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</si>
  <si>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</si>
  <si>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</si>
  <si>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</si>
  <si>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</si>
  <si>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</si>
  <si>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</si>
  <si>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</si>
  <si>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</si>
  <si>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</si>
  <si>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</si>
  <si>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</si>
  <si>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</si>
  <si>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</si>
  <si>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</si>
  <si>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</si>
  <si>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</si>
  <si>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</si>
  <si>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</si>
  <si>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</si>
  <si>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</si>
  <si>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</si>
  <si>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</si>
  <si>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</si>
  <si>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</si>
  <si>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</si>
  <si>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</si>
  <si>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</si>
  <si>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</si>
  <si>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</si>
  <si>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</si>
  <si>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</si>
  <si>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</si>
  <si>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</si>
  <si>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</si>
  <si>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</si>
  <si>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</si>
  <si>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</si>
  <si>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</si>
  <si>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</si>
  <si>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</si>
  <si>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</si>
  <si>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</si>
  <si>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</si>
  <si>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</si>
  <si>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</si>
  <si>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</si>
  <si>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</si>
  <si>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</si>
  <si>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</si>
  <si>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</si>
  <si>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</si>
  <si>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</si>
  <si>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</si>
  <si>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</si>
  <si>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</si>
  <si>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</si>
  <si>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</si>
  <si>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</si>
  <si>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</si>
  <si>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</si>
  <si>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</si>
  <si>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</si>
  <si>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</si>
  <si>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</si>
  <si>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</si>
  <si>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</si>
  <si>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</si>
  <si>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</si>
  <si>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</si>
  <si>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</si>
  <si>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</si>
  <si>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</si>
  <si>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</si>
  <si>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</si>
  <si>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</si>
  <si>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</si>
  <si>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</si>
  <si>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</si>
  <si>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</si>
  <si>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</si>
  <si>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</si>
  <si>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</si>
  <si>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</si>
  <si>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</si>
  <si>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</si>
  <si>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</si>
  <si>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</si>
  <si>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</si>
  <si>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</si>
  <si>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</si>
  <si>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</si>
  <si>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</si>
  <si>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</si>
  <si>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</si>
  <si>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</si>
  <si>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</si>
  <si>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</si>
  <si>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</si>
  <si>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</si>
  <si>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</si>
  <si>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</si>
  <si>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</si>
  <si>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</si>
  <si>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</si>
  <si>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</si>
  <si>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</si>
  <si>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</si>
  <si>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</si>
  <si>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</si>
  <si>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</si>
  <si>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</si>
  <si>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</si>
  <si>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</si>
  <si>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</si>
  <si>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</si>
  <si>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</si>
  <si>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</si>
  <si>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</si>
  <si>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</si>
  <si>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</si>
  <si>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</si>
  <si>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</si>
  <si>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</si>
  <si>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</si>
  <si>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</si>
  <si>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</si>
  <si>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</si>
  <si>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</si>
  <si>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</si>
  <si>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</si>
  <si>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</si>
  <si>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</si>
  <si>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</si>
  <si>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</si>
  <si>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</si>
  <si>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</si>
  <si>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</si>
  <si>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</si>
  <si>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</si>
  <si>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</si>
  <si>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</si>
  <si>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</si>
  <si>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</si>
  <si>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</si>
  <si>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</si>
  <si>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</si>
  <si>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</si>
  <si>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</si>
  <si>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</si>
  <si>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</si>
  <si>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</si>
  <si>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</si>
  <si>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</si>
  <si>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</si>
  <si>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</si>
  <si>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</si>
  <si>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</si>
  <si>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</si>
  <si>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</si>
  <si>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</si>
  <si>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</si>
  <si>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</si>
  <si>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</si>
  <si>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</si>
  <si>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</si>
  <si>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</si>
  <si>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</si>
  <si>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</si>
  <si>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</si>
  <si>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</si>
  <si>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</si>
  <si>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</si>
  <si>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</si>
  <si>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</si>
  <si>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</si>
  <si>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</si>
  <si>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</si>
  <si>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</si>
  <si>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</si>
  <si>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</si>
  <si>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</si>
  <si>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</si>
  <si>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</si>
  <si>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</si>
  <si>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</si>
  <si>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</si>
  <si>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</si>
  <si>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</si>
  <si>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</si>
  <si>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</si>
  <si>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</si>
  <si>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</si>
  <si>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</si>
  <si>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</si>
  <si>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</si>
  <si>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</si>
  <si>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</si>
  <si>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</si>
  <si>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</si>
  <si>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</si>
  <si>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</si>
  <si>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</si>
  <si>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</si>
  <si>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</si>
  <si>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</si>
  <si>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</si>
  <si>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</si>
  <si>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</si>
  <si>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</si>
  <si>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</si>
  <si>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</si>
  <si>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</si>
  <si>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</si>
  <si>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</si>
  <si>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</si>
  <si>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</si>
  <si>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</si>
  <si>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</si>
  <si>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</si>
  <si>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</si>
  <si>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</si>
  <si>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</si>
  <si>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</si>
  <si>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</si>
  <si>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</si>
  <si>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</si>
  <si>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</si>
  <si>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</si>
  <si>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</si>
  <si>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</si>
  <si>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</si>
  <si>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</si>
  <si>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</si>
  <si>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</si>
  <si>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</si>
  <si>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</si>
  <si>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</si>
  <si>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</si>
  <si>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</si>
  <si>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</si>
  <si>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</si>
  <si>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</si>
  <si>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</si>
  <si>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</si>
  <si>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</si>
  <si>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</si>
  <si>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</si>
  <si>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</si>
  <si>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</si>
  <si>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</si>
  <si>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</si>
  <si>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</si>
  <si>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</si>
  <si>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</si>
  <si>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</si>
  <si>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</si>
  <si>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</si>
  <si>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</si>
  <si>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</si>
  <si>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</si>
  <si>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</si>
  <si>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</si>
  <si>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</si>
  <si>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</si>
  <si>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</si>
  <si>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</si>
  <si>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</si>
  <si>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</si>
  <si>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</si>
  <si>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</si>
  <si>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</si>
  <si>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</si>
  <si>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</si>
  <si>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</si>
  <si>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</si>
  <si>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</si>
  <si>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</si>
  <si>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</si>
  <si>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</si>
  <si>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</si>
  <si>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</si>
  <si>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</si>
  <si>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</si>
  <si>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</si>
  <si>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</si>
  <si>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</si>
  <si>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</si>
  <si>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</si>
  <si>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</si>
  <si>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</si>
  <si>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</si>
  <si>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</si>
  <si>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</si>
  <si>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</si>
  <si>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</si>
  <si>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</si>
  <si>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</si>
  <si>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</si>
  <si>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</si>
  <si>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</si>
  <si>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</si>
  <si>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</si>
  <si>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</si>
  <si>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</si>
  <si>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</si>
  <si>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</si>
  <si>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</si>
  <si>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</si>
  <si>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</si>
  <si>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</si>
  <si>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</si>
  <si>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</si>
  <si>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</si>
  <si>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</si>
  <si>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</si>
  <si>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</si>
  <si>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</si>
  <si>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</si>
  <si>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</si>
  <si>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</si>
  <si>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</si>
  <si>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</si>
  <si>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</si>
  <si>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</si>
  <si>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</si>
  <si>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</si>
  <si>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</si>
  <si>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</si>
  <si>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</si>
  <si>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</si>
  <si>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</si>
  <si>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</si>
  <si>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</si>
  <si>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</si>
  <si>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</si>
  <si>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</si>
  <si>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</si>
  <si>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</si>
  <si>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</si>
  <si>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</si>
  <si>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</si>
  <si>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</si>
  <si>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</si>
  <si>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</si>
  <si>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</si>
  <si>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</si>
  <si>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</si>
  <si>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</si>
  <si>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</si>
  <si>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</si>
  <si>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</si>
  <si>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</si>
  <si>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</si>
  <si>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</si>
  <si>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</si>
  <si>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</si>
  <si>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</si>
  <si>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</si>
  <si>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</si>
  <si>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</si>
  <si>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</si>
  <si>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</si>
  <si>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</si>
  <si>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</si>
  <si>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</si>
  <si>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</si>
  <si>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</si>
  <si>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</si>
  <si>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</si>
  <si>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</si>
  <si>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</si>
  <si>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</si>
  <si>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</si>
  <si>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</si>
  <si>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</si>
  <si>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</si>
  <si>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</si>
  <si>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</si>
  <si>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</si>
  <si>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</si>
  <si>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</si>
  <si>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</si>
  <si>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</si>
  <si>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</si>
  <si>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</si>
  <si>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</si>
  <si>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</si>
  <si>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</si>
  <si>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</si>
  <si>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</si>
  <si>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</si>
  <si>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</si>
  <si>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</si>
  <si>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</si>
  <si>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</si>
  <si>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</si>
  <si>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</si>
  <si>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</si>
  <si>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</si>
  <si>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</si>
  <si>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</si>
  <si>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</si>
  <si>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</si>
  <si>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</si>
  <si>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</si>
  <si>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</si>
  <si>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</si>
  <si>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</si>
  <si>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</si>
  <si>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</si>
  <si>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</si>
  <si>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</si>
  <si>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</si>
  <si>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</si>
  <si>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</si>
  <si>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</si>
  <si>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</si>
  <si>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</si>
  <si>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</si>
  <si>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</si>
  <si>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</si>
  <si>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</si>
  <si>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</si>
  <si>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</si>
  <si>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</si>
  <si>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</si>
  <si>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</si>
  <si>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</si>
  <si>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</si>
  <si>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</si>
  <si>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</si>
  <si>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</si>
  <si>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</si>
  <si>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</si>
  <si>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</si>
  <si>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</si>
  <si>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</si>
  <si>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</si>
  <si>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</si>
  <si>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</si>
  <si>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</si>
  <si>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</si>
  <si>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</si>
  <si>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</si>
  <si>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</si>
  <si>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</si>
  <si>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</si>
  <si>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</si>
  <si>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</si>
  <si>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</si>
  <si>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</si>
  <si>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</si>
  <si>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</si>
  <si>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</si>
  <si>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</si>
  <si>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</si>
  <si>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</si>
  <si>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</si>
  <si>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</si>
  <si>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</si>
  <si>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</si>
  <si>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</si>
  <si>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</si>
  <si>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</si>
  <si>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</si>
  <si>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</si>
  <si>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</si>
  <si>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</si>
  <si>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</si>
  <si>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</si>
  <si>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</si>
  <si>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</si>
  <si>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</si>
  <si>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</si>
  <si>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</si>
  <si>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</si>
  <si>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</si>
  <si>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</si>
  <si>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</si>
  <si>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</si>
  <si>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</si>
  <si>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</si>
  <si>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</si>
  <si>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</si>
  <si>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</si>
  <si>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</si>
  <si>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</si>
  <si>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</si>
  <si>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</si>
  <si>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</si>
  <si>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</si>
  <si>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</si>
  <si>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</si>
  <si>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</si>
  <si>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</si>
  <si>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</si>
  <si>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</si>
  <si>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</si>
  <si>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</si>
  <si>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</si>
  <si>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</si>
  <si>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</si>
  <si>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</si>
  <si>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</si>
  <si>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</si>
  <si>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</si>
  <si>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</si>
  <si>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</si>
  <si>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</si>
  <si>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</si>
  <si>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</si>
  <si>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</si>
  <si>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</si>
  <si>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</si>
  <si>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</si>
  <si>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</si>
  <si>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</si>
  <si>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</si>
  <si>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</si>
  <si>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</si>
  <si>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</si>
  <si>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</si>
  <si>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</si>
  <si>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</si>
  <si>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</si>
  <si>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</si>
  <si>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</si>
  <si>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</si>
  <si>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</si>
  <si>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</si>
  <si>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</si>
  <si>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</si>
  <si>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</si>
  <si>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</si>
  <si>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</si>
  <si>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</si>
  <si>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</si>
  <si>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</si>
  <si>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</si>
  <si>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</si>
  <si>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</si>
  <si>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</si>
  <si>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</si>
  <si>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</si>
  <si>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</si>
  <si>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</si>
  <si>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</si>
  <si>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</si>
  <si>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</si>
  <si>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</si>
  <si>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</si>
  <si>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</si>
  <si>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</si>
  <si>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</si>
  <si>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</si>
  <si>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</si>
  <si>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</si>
  <si>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</si>
  <si>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</si>
  <si>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</si>
  <si>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</si>
  <si>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</si>
  <si>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</si>
  <si>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</si>
  <si>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</si>
  <si>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</si>
  <si>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</si>
  <si>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</si>
  <si>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</si>
  <si>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</si>
  <si>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</si>
  <si>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</si>
  <si>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</si>
  <si>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</si>
  <si>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</si>
  <si>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</si>
  <si>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</si>
  <si>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</si>
  <si>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</si>
  <si>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</si>
  <si>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</si>
  <si>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</si>
  <si>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</si>
  <si>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</si>
  <si>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</si>
  <si>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</si>
  <si>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</si>
  <si>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</si>
  <si>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</si>
  <si>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</si>
  <si>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</si>
  <si>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</si>
  <si>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</si>
  <si>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</si>
  <si>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</si>
  <si>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</si>
  <si>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</si>
  <si>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</si>
  <si>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</si>
  <si>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</si>
  <si>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</si>
  <si>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</si>
  <si>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</si>
  <si>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</si>
  <si>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</si>
  <si>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</si>
  <si>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</si>
  <si>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</si>
  <si>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</si>
  <si>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</si>
  <si>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</si>
  <si>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</si>
  <si>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</si>
  <si>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</si>
  <si>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</si>
  <si>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</si>
  <si>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</si>
  <si>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</si>
  <si>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</si>
  <si>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</si>
  <si>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</si>
  <si>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</si>
  <si>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</si>
  <si>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</si>
  <si>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</si>
  <si>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</si>
  <si>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</si>
  <si>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</si>
  <si>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</si>
  <si>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</si>
  <si>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</si>
  <si>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</si>
  <si>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</si>
  <si>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</si>
  <si>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</si>
  <si>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</si>
  <si>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</si>
  <si>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</si>
  <si>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</si>
  <si>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</si>
  <si>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</si>
  <si>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</si>
  <si>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</si>
  <si>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</si>
  <si>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</si>
  <si>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</si>
  <si>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</si>
  <si>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</si>
  <si>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</si>
  <si>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</si>
  <si>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</si>
  <si>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</si>
  <si>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</si>
  <si>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</si>
  <si>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</si>
  <si>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</si>
  <si>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</si>
  <si>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</si>
  <si>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</si>
  <si>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</si>
  <si>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</si>
  <si>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</si>
  <si>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</si>
  <si>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</si>
  <si>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</si>
  <si>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</si>
  <si>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</si>
  <si>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</si>
  <si>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</si>
  <si>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</si>
  <si>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</si>
  <si>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</si>
  <si>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</si>
  <si>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</si>
  <si>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</si>
  <si>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</si>
  <si>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</si>
  <si>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</si>
  <si>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</si>
  <si>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</si>
  <si>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</si>
  <si>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</si>
  <si>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</si>
  <si>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</si>
  <si>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</si>
  <si>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</si>
  <si>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</si>
  <si>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</si>
  <si>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</si>
  <si>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</si>
  <si>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</si>
  <si>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</si>
  <si>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</si>
  <si>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</si>
  <si>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</si>
  <si>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</si>
  <si>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</si>
  <si>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</si>
  <si>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</si>
  <si>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</si>
  <si>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</si>
  <si>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</si>
  <si>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</si>
  <si>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</si>
  <si>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</si>
  <si>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</si>
  <si>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</si>
  <si>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</si>
  <si>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</si>
  <si>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</si>
  <si>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</si>
  <si>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</si>
  <si>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</si>
  <si>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</si>
  <si>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</si>
  <si>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</si>
  <si>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</si>
  <si>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</si>
  <si>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</si>
  <si>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</si>
  <si>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</si>
  <si>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</si>
  <si>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</si>
  <si>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</si>
  <si>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</si>
  <si>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</si>
  <si>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</si>
  <si>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</si>
  <si>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</si>
  <si>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</si>
  <si>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</si>
  <si>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</si>
  <si>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</si>
  <si>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</si>
  <si>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</si>
  <si>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</si>
  <si>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</si>
  <si>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</si>
  <si>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</si>
  <si>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</si>
  <si>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</si>
  <si>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</si>
  <si>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</si>
  <si>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</si>
  <si>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</si>
  <si>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</si>
  <si>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</si>
  <si>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</si>
  <si>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</si>
  <si>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</si>
  <si>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</si>
  <si>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</si>
  <si>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</si>
  <si>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</si>
  <si>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</si>
  <si>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</si>
  <si>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</si>
  <si>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</si>
  <si>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</si>
  <si>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</si>
  <si>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</si>
  <si>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</si>
  <si>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</si>
  <si>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</si>
  <si>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</si>
  <si>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</si>
  <si>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</si>
  <si>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</si>
  <si>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</si>
  <si>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</si>
  <si>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</si>
  <si>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</si>
  <si>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</si>
  <si>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</si>
  <si>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</si>
  <si>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</si>
  <si>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</si>
  <si>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</si>
  <si>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</si>
  <si>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</si>
  <si>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</si>
  <si>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</si>
  <si>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</si>
  <si>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</si>
  <si>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</si>
  <si>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</si>
  <si>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</si>
  <si>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</si>
  <si>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</si>
  <si>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</si>
  <si>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</si>
  <si>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</si>
  <si>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</si>
  <si>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</si>
  <si>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</si>
  <si>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</si>
  <si>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</si>
  <si>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</si>
  <si>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</si>
  <si>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</si>
  <si>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</si>
  <si>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</si>
  <si>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</si>
  <si>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</si>
  <si>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</si>
  <si>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</si>
  <si>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</si>
  <si>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</si>
  <si>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</si>
  <si>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</si>
  <si>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</si>
  <si>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</si>
  <si>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</si>
  <si>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</si>
  <si>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</si>
  <si>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</si>
  <si>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</si>
  <si>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</si>
  <si>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</si>
  <si>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</si>
  <si>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</si>
  <si>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</si>
  <si>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</si>
  <si>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</si>
  <si>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</si>
  <si>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</si>
  <si>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</si>
  <si>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</si>
  <si>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</si>
  <si>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</si>
  <si>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</si>
  <si>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</si>
  <si>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</si>
  <si>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</si>
  <si>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</si>
  <si>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</si>
  <si>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</si>
  <si>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</si>
  <si>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</si>
  <si>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</si>
  <si>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</si>
  <si>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</si>
  <si>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</si>
  <si>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</si>
  <si>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</si>
  <si>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</si>
  <si>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</si>
  <si>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</si>
  <si>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</si>
  <si>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</si>
  <si>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</si>
  <si>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</si>
  <si>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</si>
  <si>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</si>
  <si>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</si>
  <si>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</si>
  <si>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</si>
  <si>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</si>
  <si>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</si>
  <si>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</si>
  <si>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</si>
  <si>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</si>
  <si>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</si>
  <si>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</si>
  <si>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</si>
  <si>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</si>
  <si>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</si>
  <si>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</si>
  <si>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</si>
  <si>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</si>
  <si>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</si>
  <si>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</si>
  <si>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</si>
  <si>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</si>
  <si>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</si>
  <si>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</si>
  <si>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</si>
  <si>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</si>
  <si>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</si>
  <si>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</si>
  <si>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</si>
  <si>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</si>
  <si>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</si>
  <si>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</si>
  <si>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</si>
  <si>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</si>
  <si>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</si>
  <si>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</si>
  <si>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</si>
  <si>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</si>
  <si>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</si>
  <si>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</si>
  <si>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</si>
  <si>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</si>
  <si>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</si>
  <si>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</si>
  <si>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</si>
  <si>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</si>
  <si>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</si>
  <si>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</si>
  <si>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</si>
  <si>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</si>
  <si>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</si>
  <si>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</si>
  <si>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</si>
  <si>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</si>
  <si>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</si>
  <si>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</si>
  <si>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</si>
  <si>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</si>
  <si>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</si>
  <si>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</si>
  <si>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</si>
  <si>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</si>
  <si>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</si>
  <si>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</si>
  <si>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</si>
  <si>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</si>
  <si>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</si>
  <si>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</si>
  <si>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</si>
  <si>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</si>
  <si>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</si>
  <si>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</si>
  <si>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</si>
  <si>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</si>
  <si>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</si>
  <si>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</si>
  <si>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</si>
  <si>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</si>
  <si>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</si>
  <si>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</si>
  <si>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</si>
  <si>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</si>
  <si>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</si>
  <si>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</si>
  <si>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</si>
  <si>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</si>
  <si>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</si>
  <si>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</si>
  <si>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</si>
  <si>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</si>
  <si>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</si>
  <si>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</si>
  <si>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</si>
  <si>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</si>
  <si>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</si>
  <si>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</si>
  <si>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</si>
  <si>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</si>
  <si>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</si>
  <si>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</si>
  <si>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</si>
  <si>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</si>
  <si>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</si>
  <si>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</si>
  <si>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</si>
  <si>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</si>
  <si>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</si>
  <si>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</si>
  <si>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</si>
  <si>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</si>
  <si>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</si>
  <si>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</si>
  <si>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</si>
  <si>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</si>
  <si>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</si>
  <si>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</si>
  <si>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</si>
  <si>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</si>
  <si>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</si>
  <si>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</si>
  <si>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</si>
  <si>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</si>
  <si>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</si>
  <si>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</si>
  <si>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</si>
  <si>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</si>
  <si>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</si>
  <si>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</si>
  <si>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</si>
  <si>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</si>
  <si>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</si>
  <si>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</si>
  <si>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</si>
  <si>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</si>
  <si>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</si>
  <si>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</si>
  <si>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</si>
  <si>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</si>
  <si>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</si>
  <si>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</si>
  <si>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</si>
  <si>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</si>
  <si>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</si>
  <si>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</si>
  <si>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</si>
  <si>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</si>
  <si>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</si>
  <si>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</si>
  <si>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</si>
  <si>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</si>
  <si>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</si>
  <si>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</si>
  <si>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</si>
  <si>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</si>
  <si>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</si>
  <si>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</si>
  <si>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</si>
  <si>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</si>
  <si>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</si>
  <si>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</si>
  <si>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</si>
  <si>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</si>
  <si>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</si>
  <si>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</si>
  <si>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</si>
  <si>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</si>
  <si>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</si>
  <si>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</si>
  <si>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</si>
  <si>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</si>
  <si>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</si>
  <si>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</si>
  <si>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</si>
  <si>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</si>
  <si>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</si>
  <si>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</si>
  <si>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</si>
  <si>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</si>
  <si>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</si>
  <si>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</si>
  <si>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</si>
  <si>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</si>
  <si>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</si>
  <si>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</si>
  <si>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</si>
  <si>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</si>
  <si>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</si>
  <si>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</si>
  <si>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</si>
  <si>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</si>
  <si>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</si>
  <si>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</si>
  <si>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</si>
  <si>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</si>
  <si>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</si>
  <si>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</si>
  <si>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</si>
  <si>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</si>
  <si>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</si>
  <si>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</si>
  <si>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</si>
  <si>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</si>
  <si>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</si>
  <si>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</si>
  <si>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</si>
  <si>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</si>
  <si>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</si>
  <si>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</si>
  <si>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</si>
  <si>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</si>
  <si>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</si>
  <si>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</si>
  <si>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</si>
  <si>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</si>
  <si>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</si>
  <si>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</si>
  <si>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</si>
  <si>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</si>
  <si>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</si>
  <si>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</si>
  <si>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</si>
  <si>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</si>
  <si>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</si>
  <si>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</si>
  <si>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</si>
  <si>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</si>
  <si>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</si>
  <si>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</si>
  <si>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</si>
  <si>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</si>
  <si>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</si>
  <si>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</si>
  <si>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</si>
  <si>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</si>
  <si>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</si>
  <si>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</si>
  <si>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</si>
  <si>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</si>
  <si>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</si>
  <si>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</si>
  <si>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</si>
  <si>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</si>
  <si>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</si>
  <si>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</si>
  <si>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</si>
  <si>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</si>
  <si>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</si>
  <si>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</si>
  <si>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</si>
  <si>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</si>
  <si>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</si>
  <si>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</si>
  <si>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</si>
  <si>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</si>
  <si>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</si>
  <si>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</si>
  <si>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</si>
  <si>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</si>
  <si>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</si>
  <si>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</si>
  <si>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</si>
  <si>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</si>
  <si>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</si>
  <si>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</si>
  <si>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</si>
  <si>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</si>
  <si>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</si>
  <si>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</si>
  <si>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</si>
  <si>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</si>
  <si>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</si>
  <si>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</si>
  <si>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</si>
  <si>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</si>
  <si>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</si>
  <si>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</si>
  <si>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</si>
  <si>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</si>
  <si>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</si>
  <si>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</si>
  <si>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</si>
  <si>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</si>
  <si>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</si>
  <si>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</si>
  <si>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</si>
  <si>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</si>
  <si>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</si>
  <si>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</si>
  <si>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</si>
  <si>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</si>
  <si>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</si>
  <si>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</si>
  <si>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</si>
  <si>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</si>
  <si>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</si>
  <si>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</si>
  <si>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</si>
  <si>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</si>
  <si>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</si>
  <si>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</si>
  <si>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</si>
  <si>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</si>
  <si>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</si>
  <si>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</si>
  <si>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</si>
  <si>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</si>
  <si>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</si>
  <si>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</si>
  <si>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</si>
  <si>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</si>
  <si>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</si>
  <si>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</si>
  <si>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</si>
  <si>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</si>
  <si>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</si>
  <si>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</si>
  <si>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</si>
  <si>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</si>
  <si>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</si>
  <si>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</si>
  <si>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</si>
  <si>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</si>
  <si>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</si>
  <si>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</si>
  <si>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</si>
  <si>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</si>
  <si>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</si>
  <si>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</si>
  <si>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</si>
  <si>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</si>
  <si>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</si>
  <si>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</si>
  <si>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</si>
  <si>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</si>
  <si>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</si>
  <si>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</si>
  <si>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</si>
  <si>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</si>
  <si>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</si>
  <si>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</si>
  <si>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</si>
  <si>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</si>
  <si>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</si>
  <si>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</si>
  <si>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</si>
  <si>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</si>
  <si>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</si>
  <si>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</si>
  <si>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</si>
  <si>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</si>
  <si>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</si>
  <si>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</si>
  <si>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</si>
  <si>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</si>
  <si>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</si>
  <si>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</si>
  <si>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</si>
  <si>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</si>
  <si>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</si>
  <si>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</si>
  <si>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</si>
  <si>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</si>
  <si>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</si>
  <si>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</si>
  <si>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</si>
  <si>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</si>
  <si>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</si>
  <si>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</si>
  <si>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</si>
  <si>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</si>
  <si>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</si>
  <si>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</si>
  <si>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</si>
  <si>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</si>
  <si>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</si>
  <si>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</si>
  <si>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</si>
  <si>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</si>
  <si>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</si>
  <si>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</si>
  <si>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</si>
  <si>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</si>
  <si>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</si>
  <si>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</si>
  <si>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</si>
  <si>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</si>
  <si>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</si>
  <si>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</si>
  <si>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</si>
  <si>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</si>
  <si>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</si>
  <si>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</si>
  <si>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</si>
  <si>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</si>
  <si>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</si>
  <si>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</si>
  <si>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</si>
  <si>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</si>
  <si>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</si>
  <si>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</si>
  <si>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</si>
  <si>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</si>
  <si>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</si>
  <si>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</si>
  <si>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</si>
  <si>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</si>
  <si>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</si>
  <si>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</si>
  <si>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</si>
  <si>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</si>
  <si>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</si>
  <si>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</si>
  <si>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</si>
  <si>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</si>
  <si>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</si>
  <si>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</si>
  <si>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</si>
  <si>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</si>
  <si>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</si>
  <si>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</si>
  <si>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</si>
  <si>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</si>
  <si>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</si>
  <si>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</si>
  <si>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</si>
  <si>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</si>
  <si>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</si>
  <si>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</si>
  <si>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</si>
  <si>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</si>
  <si>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</si>
  <si>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</si>
  <si>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</si>
  <si>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</si>
  <si>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</si>
  <si>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</si>
  <si>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</si>
  <si>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</si>
  <si>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</si>
  <si>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</si>
  <si>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</si>
  <si>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</si>
  <si>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</si>
  <si>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</si>
  <si>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</si>
  <si>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</si>
  <si>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</si>
  <si>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</si>
  <si>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</si>
  <si>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</si>
  <si>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</si>
  <si>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</si>
  <si>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</si>
  <si>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</si>
  <si>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</si>
  <si>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</si>
  <si>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</si>
  <si>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</si>
  <si>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</si>
  <si>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</si>
  <si>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</si>
  <si>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</si>
  <si>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</si>
  <si>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</si>
  <si>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</si>
  <si>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</si>
  <si>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</si>
  <si>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</si>
  <si>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</si>
  <si>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</si>
  <si>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</si>
  <si>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</si>
  <si>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</si>
  <si>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</si>
  <si>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</si>
  <si>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</si>
  <si>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</si>
  <si>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</si>
  <si>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</si>
  <si>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</si>
  <si>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</si>
  <si>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</si>
  <si>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</si>
  <si>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</si>
  <si>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</si>
  <si>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</si>
  <si>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</si>
  <si>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</si>
  <si>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</si>
  <si>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</si>
  <si>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</si>
  <si>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</si>
  <si>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</si>
  <si>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</si>
  <si>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</si>
  <si>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</si>
  <si>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</si>
  <si>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</si>
  <si>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</si>
  <si>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</si>
  <si>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</si>
  <si>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</si>
  <si>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</si>
  <si>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</si>
  <si>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</si>
  <si>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</si>
  <si>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</si>
  <si>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</si>
  <si>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</si>
  <si>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</si>
  <si>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</si>
  <si>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</si>
  <si>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</si>
  <si>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</si>
  <si>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</si>
  <si>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</si>
  <si>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</si>
  <si>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</si>
  <si>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</si>
  <si>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</si>
  <si>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</si>
  <si>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</si>
  <si>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</si>
  <si>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</si>
  <si>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</si>
  <si>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</si>
  <si>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</si>
  <si>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</si>
  <si>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</si>
  <si>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</si>
  <si>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</si>
  <si>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</si>
  <si>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</si>
  <si>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</si>
  <si>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</si>
  <si>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</si>
  <si>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</si>
  <si>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</si>
  <si>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</si>
  <si>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</si>
  <si>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</si>
  <si>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</si>
  <si>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</si>
  <si>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</si>
  <si>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</si>
  <si>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</si>
  <si>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</si>
  <si>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</si>
  <si>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</si>
  <si>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</si>
  <si>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</si>
  <si>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</si>
  <si>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</si>
  <si>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</si>
  <si>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</si>
  <si>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</si>
  <si>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</si>
  <si>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</si>
  <si>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</si>
  <si>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</si>
  <si>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</si>
  <si>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</si>
  <si>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</si>
  <si>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</si>
  <si>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</si>
  <si>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</si>
  <si>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</si>
  <si>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</si>
  <si>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</si>
  <si>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</si>
  <si>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</si>
  <si>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</si>
  <si>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</si>
  <si>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</si>
  <si>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</si>
  <si>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</si>
  <si>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</si>
  <si>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</si>
  <si>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</si>
  <si>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</si>
  <si>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</si>
  <si>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</si>
  <si>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</si>
  <si>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</si>
  <si>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</si>
  <si>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</si>
  <si>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</si>
  <si>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</si>
  <si>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</si>
  <si>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</si>
  <si>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</si>
  <si>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</si>
  <si>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</si>
  <si>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</si>
  <si>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</si>
  <si>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</si>
  <si>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</si>
  <si>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</si>
  <si>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</si>
  <si>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</si>
  <si>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</si>
  <si>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</si>
  <si>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</si>
  <si>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</si>
  <si>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</si>
  <si>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</si>
  <si>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</si>
  <si>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</si>
  <si>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</si>
  <si>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</si>
  <si>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</si>
  <si>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</si>
  <si>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</si>
  <si>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</si>
  <si>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</si>
  <si>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</si>
  <si>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</si>
  <si>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</si>
  <si>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</si>
  <si>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</si>
  <si>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</si>
  <si>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</si>
  <si>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</si>
  <si>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</si>
  <si>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</si>
  <si>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</si>
  <si>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</si>
  <si>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</si>
  <si>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</si>
  <si>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</si>
  <si>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</si>
  <si>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</si>
  <si>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</si>
  <si>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</si>
  <si>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</si>
  <si>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</si>
  <si>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</si>
  <si>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</si>
  <si>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</si>
  <si>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</si>
  <si>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</si>
  <si>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</si>
  <si>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</si>
  <si>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</si>
  <si>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</si>
  <si>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</si>
  <si>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</si>
  <si>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</si>
  <si>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</si>
  <si>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</si>
  <si>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</si>
  <si>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</si>
  <si>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</si>
  <si>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</si>
  <si>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</si>
  <si>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</si>
  <si>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</si>
  <si>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</si>
  <si>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</si>
  <si>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</si>
  <si>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</si>
  <si>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</si>
  <si>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</si>
  <si>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</si>
  <si>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</si>
  <si>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</si>
  <si>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</si>
  <si>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</si>
  <si>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</si>
  <si>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</si>
  <si>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</si>
  <si>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</si>
  <si>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</si>
  <si>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</si>
  <si>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</si>
  <si>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</si>
  <si>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</si>
  <si>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</si>
  <si>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</si>
  <si>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</si>
  <si>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</si>
  <si>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</si>
  <si>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</si>
  <si>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</si>
  <si>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</si>
  <si>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</si>
  <si>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</si>
  <si>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</si>
  <si>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</si>
  <si>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</si>
  <si>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</si>
  <si>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</si>
  <si>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</si>
  <si>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</si>
  <si>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</si>
  <si>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</si>
  <si>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</si>
  <si>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</si>
  <si>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</si>
  <si>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</si>
  <si>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</si>
  <si>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</si>
  <si>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</si>
  <si>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</si>
  <si>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</si>
  <si>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</si>
  <si>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</si>
  <si>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</si>
  <si>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</si>
  <si>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</si>
  <si>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</si>
  <si>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</si>
  <si>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</si>
  <si>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</si>
  <si>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</si>
  <si>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</si>
  <si>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</si>
  <si>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</si>
  <si>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</si>
  <si>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</si>
  <si>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</si>
  <si>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</si>
  <si>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</si>
  <si>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</si>
  <si>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</si>
  <si>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</si>
  <si>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</si>
  <si>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</si>
  <si>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</si>
  <si>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</si>
  <si>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</si>
  <si>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</si>
  <si>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</si>
  <si>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</si>
  <si>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</si>
  <si>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</si>
  <si>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</si>
  <si>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</si>
  <si>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</si>
  <si>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</si>
  <si>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</si>
  <si>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</si>
  <si>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</si>
  <si>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</si>
  <si>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</si>
  <si>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</si>
  <si>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</si>
  <si>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</si>
  <si>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</si>
  <si>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</si>
  <si>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</si>
  <si>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</si>
  <si>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</si>
  <si>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</si>
  <si>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</si>
  <si>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</si>
  <si>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</si>
  <si>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</si>
  <si>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</si>
  <si>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</si>
  <si>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</si>
  <si>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</si>
  <si>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</si>
  <si>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</si>
  <si>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</si>
  <si>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</si>
  <si>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</si>
  <si>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</si>
  <si>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</si>
  <si>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</si>
  <si>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</si>
  <si>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</si>
  <si>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</si>
  <si>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</si>
  <si>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</si>
  <si>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</si>
  <si>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</si>
  <si>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</si>
  <si>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</si>
  <si>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</si>
  <si>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</si>
  <si>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</si>
  <si>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</si>
  <si>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</si>
  <si>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</si>
  <si>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</si>
  <si>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</si>
  <si>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</si>
  <si>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</si>
  <si>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</si>
  <si>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</si>
  <si>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</si>
  <si>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</si>
  <si>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</si>
  <si>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</si>
  <si>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</si>
  <si>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</si>
  <si>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</si>
  <si>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</si>
  <si>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</si>
  <si>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</si>
  <si>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</si>
  <si>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</si>
  <si>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</si>
  <si>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</si>
  <si>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</si>
  <si>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</si>
  <si>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</si>
  <si>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</si>
  <si>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</si>
  <si>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</si>
  <si>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</si>
  <si>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</si>
  <si>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</si>
  <si>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</si>
  <si>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</si>
  <si>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</si>
  <si>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</si>
  <si>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</si>
  <si>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</si>
  <si>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</si>
  <si>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</si>
  <si>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</si>
  <si>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</si>
  <si>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</si>
  <si>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</si>
  <si>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</si>
  <si>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</si>
  <si>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</si>
  <si>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</si>
  <si>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</si>
  <si>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</si>
  <si>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</si>
  <si>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</si>
  <si>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</si>
  <si>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</si>
  <si>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</si>
  <si>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</si>
  <si>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</si>
  <si>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</si>
  <si>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</si>
  <si>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</si>
  <si>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</si>
  <si>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</si>
  <si>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</si>
  <si>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</si>
  <si>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</si>
  <si>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</si>
  <si>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</si>
  <si>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</si>
  <si>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</si>
  <si>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</si>
  <si>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</si>
  <si>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</si>
  <si>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</si>
  <si>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</si>
  <si>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</si>
  <si>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</si>
  <si>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</si>
  <si>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</si>
  <si>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</si>
  <si>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</si>
  <si>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</si>
  <si>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</si>
  <si>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</si>
  <si>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</si>
  <si>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</si>
  <si>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</si>
  <si>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</si>
  <si>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</si>
  <si>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</si>
  <si>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</si>
  <si>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</si>
  <si>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</si>
  <si>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</si>
  <si>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</si>
  <si>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</si>
  <si>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</si>
  <si>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</si>
  <si>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</si>
  <si>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</si>
  <si>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</si>
  <si>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</si>
  <si>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</si>
  <si>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</si>
  <si>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</si>
  <si>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</si>
  <si>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</si>
  <si>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</si>
  <si>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</si>
  <si>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</si>
  <si>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</si>
  <si>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</si>
  <si>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</si>
  <si>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</si>
  <si>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</si>
  <si>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</si>
  <si>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</si>
  <si>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</si>
  <si>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</si>
  <si>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</si>
  <si>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</si>
  <si>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</si>
  <si>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</si>
  <si>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</si>
  <si>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</si>
  <si>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</si>
  <si>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</si>
  <si>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</si>
  <si>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</si>
  <si>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</si>
  <si>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</si>
  <si>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</si>
  <si>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</si>
  <si>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</si>
  <si>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</si>
  <si>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</si>
  <si>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</si>
  <si>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</si>
  <si>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</si>
  <si>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</si>
  <si>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</si>
  <si>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</si>
  <si>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</si>
  <si>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</si>
  <si>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</si>
  <si>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</si>
  <si>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</si>
  <si>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</si>
  <si>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</si>
  <si>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</si>
  <si>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</si>
  <si>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</si>
  <si>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</si>
  <si>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</si>
  <si>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</si>
  <si>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</si>
  <si>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</si>
  <si>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</si>
  <si>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</si>
  <si>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</si>
  <si>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</si>
  <si>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</si>
  <si>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</si>
  <si>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</si>
  <si>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</si>
  <si>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</si>
  <si>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</si>
  <si>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</si>
  <si>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</si>
  <si>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</si>
  <si>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</si>
  <si>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</si>
  <si>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</si>
  <si>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</si>
  <si>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</si>
  <si>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</si>
  <si>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</si>
  <si>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</si>
  <si>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</si>
  <si>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</si>
  <si>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</si>
  <si>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</si>
  <si>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</si>
  <si>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</si>
  <si>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</si>
  <si>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</si>
  <si>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</si>
  <si>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</si>
  <si>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</si>
  <si>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</si>
  <si>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</si>
  <si>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</si>
  <si>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</si>
  <si>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</si>
  <si>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</si>
  <si>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</si>
  <si>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</si>
  <si>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</si>
  <si>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</si>
  <si>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</si>
  <si>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</si>
  <si>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</si>
  <si>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</si>
  <si>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</si>
  <si>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</si>
  <si>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</si>
  <si>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</si>
  <si>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</si>
  <si>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</si>
  <si>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</si>
  <si>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</si>
  <si>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</si>
  <si>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</si>
  <si>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</si>
  <si>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</si>
  <si>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</si>
  <si>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</si>
  <si>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</si>
  <si>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</si>
  <si>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</si>
  <si>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</si>
  <si>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</si>
  <si>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</si>
  <si>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</si>
  <si>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</si>
  <si>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</si>
  <si>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</si>
  <si>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</si>
  <si>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</si>
  <si>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</si>
  <si>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</si>
  <si>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</si>
  <si>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</si>
  <si>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</si>
  <si>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</si>
  <si>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</si>
  <si>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</si>
  <si>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</si>
  <si>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</si>
  <si>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</si>
  <si>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</si>
  <si>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</si>
  <si>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</si>
  <si>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</si>
  <si>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</si>
  <si>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</si>
  <si>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</si>
  <si>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</si>
  <si>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</si>
  <si>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</si>
  <si>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</si>
  <si>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</si>
  <si>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</si>
  <si>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</si>
  <si>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</si>
  <si>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</si>
  <si>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</si>
  <si>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</si>
  <si>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</si>
  <si>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</si>
  <si>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</si>
  <si>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</si>
  <si>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</si>
  <si>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</si>
  <si>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</si>
  <si>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</si>
  <si>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</si>
  <si>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</si>
  <si>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</si>
  <si>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</si>
  <si>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</si>
  <si>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</si>
  <si>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</si>
  <si>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</si>
  <si>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</si>
  <si>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</si>
  <si>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</si>
  <si>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</si>
  <si>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</si>
  <si>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</si>
  <si>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</si>
  <si>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</si>
  <si>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</si>
  <si>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</si>
  <si>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</si>
  <si>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</si>
  <si>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</si>
  <si>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</si>
  <si>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</si>
  <si>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</si>
  <si>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</si>
  <si>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</si>
  <si>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</si>
  <si>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</si>
  <si>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</si>
  <si>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</si>
  <si>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</si>
  <si>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</si>
  <si>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</si>
  <si>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</si>
  <si>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</si>
  <si>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</si>
  <si>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</si>
  <si>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</si>
  <si>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</si>
  <si>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</si>
  <si>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</si>
  <si>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</si>
  <si>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</si>
  <si>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</si>
  <si>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</si>
  <si>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</si>
  <si>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</si>
  <si>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</si>
  <si>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</si>
  <si>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</si>
  <si>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</si>
  <si>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</si>
  <si>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</si>
  <si>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</si>
  <si>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</si>
  <si>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</si>
  <si>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</si>
  <si>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</si>
  <si>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</si>
  <si>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</si>
  <si>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</si>
  <si>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</si>
  <si>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</si>
  <si>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</si>
  <si>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</si>
  <si>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</si>
  <si>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</si>
  <si>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</si>
  <si>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</si>
  <si>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</si>
  <si>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</si>
  <si>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</si>
  <si>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</si>
  <si>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</si>
  <si>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</si>
  <si>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</si>
  <si>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</si>
  <si>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</si>
  <si>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</si>
  <si>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</si>
  <si>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</si>
  <si>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</si>
  <si>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</si>
  <si>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</si>
  <si>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</si>
  <si>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</si>
  <si>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</si>
  <si>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</si>
  <si>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</si>
  <si>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</si>
  <si>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</si>
  <si>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</si>
  <si>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</si>
  <si>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</si>
  <si>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</si>
  <si>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</si>
  <si>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</si>
  <si>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</si>
  <si>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</si>
  <si>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</si>
  <si>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</si>
  <si>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</si>
  <si>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</si>
  <si>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</si>
  <si>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</si>
  <si>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</si>
  <si>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</si>
  <si>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</si>
  <si>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</si>
  <si>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</si>
  <si>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</si>
  <si>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</si>
  <si>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</si>
  <si>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</si>
  <si>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</si>
  <si>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</si>
  <si>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</si>
  <si>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</si>
  <si>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</si>
  <si>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</si>
  <si>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</si>
  <si>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</si>
  <si>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</si>
  <si>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</si>
  <si>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</si>
  <si>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</si>
  <si>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</si>
  <si>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</si>
  <si>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</si>
  <si>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</si>
  <si>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</si>
  <si>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</si>
  <si>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</si>
  <si>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</si>
  <si>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</si>
  <si>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</si>
  <si>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</si>
  <si>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</si>
  <si>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</si>
  <si>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</si>
  <si>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</si>
  <si>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</si>
  <si>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</si>
  <si>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</si>
  <si>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</si>
  <si>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</si>
  <si>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</si>
  <si>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</si>
  <si>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</si>
  <si>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</si>
  <si>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</si>
  <si>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</si>
  <si>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</si>
  <si>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</si>
  <si>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</si>
  <si>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</si>
  <si>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</si>
  <si>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</si>
  <si>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</si>
  <si>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</si>
  <si>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</si>
  <si>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</si>
  <si>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</si>
  <si>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</si>
  <si>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</si>
  <si>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</si>
  <si>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</si>
  <si>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</si>
  <si>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</si>
  <si>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</si>
  <si>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</si>
  <si>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</si>
  <si>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</si>
  <si>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</si>
  <si>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</si>
  <si>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</si>
  <si>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</si>
  <si>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</si>
  <si>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</si>
  <si>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</si>
  <si>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</si>
  <si>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</si>
  <si>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</si>
  <si>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</si>
  <si>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</si>
  <si>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</si>
  <si>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</si>
  <si>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</si>
  <si>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</si>
  <si>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</si>
  <si>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</si>
  <si>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</si>
  <si>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</si>
  <si>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</si>
  <si>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</si>
  <si>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</si>
  <si>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</si>
  <si>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</si>
  <si>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</si>
  <si>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</si>
  <si>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</si>
  <si>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</si>
  <si>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</si>
  <si>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</si>
  <si>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</si>
  <si>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</si>
  <si>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</si>
  <si>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</si>
  <si>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</si>
  <si>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</si>
  <si>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</si>
  <si>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</si>
  <si>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</si>
  <si>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</si>
  <si>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</si>
  <si>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</si>
  <si>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</si>
  <si>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</si>
  <si>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</si>
  <si>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</si>
  <si>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</si>
  <si>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</si>
  <si>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</si>
  <si>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</si>
  <si>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</si>
  <si>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</si>
  <si>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</si>
  <si>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</si>
  <si>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</si>
  <si>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</si>
  <si>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</si>
  <si>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</si>
  <si>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</si>
  <si>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</si>
  <si>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</si>
  <si>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</si>
  <si>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</si>
  <si>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</si>
  <si>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</si>
  <si>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</si>
  <si>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</si>
  <si>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</si>
  <si>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</si>
  <si>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</si>
  <si>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</si>
  <si>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</si>
  <si>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</si>
  <si>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</si>
  <si>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</si>
  <si>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</si>
  <si>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</si>
  <si>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</si>
  <si>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</si>
  <si>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</si>
  <si>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</si>
  <si>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</si>
  <si>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</si>
  <si>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</si>
  <si>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</si>
  <si>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</si>
  <si>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</si>
  <si>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</si>
  <si>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</si>
  <si>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</si>
  <si>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</si>
  <si>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</si>
  <si>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</si>
  <si>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</si>
  <si>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</si>
  <si>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</si>
  <si>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</si>
  <si>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</si>
  <si>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</si>
  <si>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</si>
  <si>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</si>
  <si>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</si>
  <si>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</si>
  <si>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</si>
  <si>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</si>
  <si>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</si>
  <si>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</si>
  <si>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</si>
  <si>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</si>
  <si>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</si>
  <si>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</si>
  <si>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</si>
  <si>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</si>
  <si>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</si>
  <si>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</si>
  <si>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</si>
  <si>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</si>
  <si>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</si>
  <si>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</si>
  <si>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</si>
  <si>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</si>
  <si>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</si>
  <si>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</si>
  <si>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</si>
  <si>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</si>
  <si>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</si>
  <si>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</si>
  <si>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</si>
  <si>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</si>
  <si>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</si>
  <si>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</si>
  <si>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</si>
  <si>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</si>
  <si>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</si>
  <si>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</si>
  <si>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</si>
  <si>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</si>
  <si>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</si>
  <si>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</si>
  <si>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</si>
  <si>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</si>
  <si>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</si>
  <si>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</si>
  <si>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</si>
  <si>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</si>
  <si>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</si>
  <si>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</si>
  <si>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</si>
  <si>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</si>
  <si>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</si>
  <si>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</si>
  <si>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</si>
  <si>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</si>
  <si>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</si>
  <si>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</si>
  <si>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</si>
  <si>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</si>
  <si>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</si>
  <si>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</si>
  <si>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</si>
  <si>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</si>
  <si>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</si>
  <si>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</si>
  <si>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</si>
  <si>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</si>
  <si>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</si>
  <si>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</si>
  <si>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</si>
  <si>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</si>
  <si>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</si>
  <si>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</si>
  <si>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</si>
  <si>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</si>
  <si>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</si>
  <si>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</si>
  <si>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</si>
  <si>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</si>
  <si>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</si>
  <si>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</si>
  <si>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</si>
  <si>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</si>
  <si>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</si>
  <si>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</si>
  <si>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</si>
  <si>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</si>
  <si>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</si>
  <si>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</si>
  <si>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</si>
  <si>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</si>
  <si>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</si>
  <si>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</si>
  <si>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</si>
  <si>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</si>
  <si>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</si>
  <si>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</si>
  <si>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</si>
  <si>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</si>
  <si>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</si>
  <si>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</si>
  <si>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</si>
  <si>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</si>
  <si>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</si>
  <si>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</si>
  <si>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</si>
  <si>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</si>
  <si>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</si>
  <si>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</si>
  <si>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</si>
  <si>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</si>
  <si>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</si>
  <si>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</si>
  <si>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</si>
  <si>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</si>
  <si>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</si>
  <si>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</si>
  <si>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</si>
  <si>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</si>
  <si>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</si>
  <si>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</si>
  <si>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</si>
  <si>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</si>
  <si>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</si>
  <si>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</si>
  <si>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</si>
  <si>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</si>
  <si>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</si>
  <si>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</si>
  <si>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</si>
  <si>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</si>
  <si>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</si>
  <si>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</si>
  <si>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</si>
  <si>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</si>
  <si>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</si>
  <si>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</si>
  <si>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</si>
  <si>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</si>
  <si>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</si>
  <si>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</si>
  <si>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</si>
  <si>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</si>
  <si>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</si>
  <si>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</si>
  <si>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</si>
  <si>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</si>
  <si>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</si>
  <si>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</si>
  <si>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</si>
  <si>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</si>
  <si>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</si>
  <si>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</si>
  <si>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</si>
  <si>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</si>
  <si>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</si>
  <si>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</si>
  <si>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</si>
  <si>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</si>
  <si>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</si>
  <si>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</si>
  <si>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</si>
  <si>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</si>
  <si>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</si>
  <si>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</si>
  <si>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</si>
  <si>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</si>
  <si>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</si>
  <si>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</si>
  <si>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</si>
  <si>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</si>
  <si>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</si>
  <si>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</si>
  <si>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</si>
  <si>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</si>
  <si>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</si>
  <si>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</si>
  <si>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</si>
  <si>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</si>
  <si>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</si>
  <si>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</si>
  <si>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</si>
  <si>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</si>
  <si>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</si>
  <si>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</si>
  <si>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</si>
  <si>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</si>
  <si>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</si>
  <si>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</si>
  <si>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</si>
  <si>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</si>
  <si>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</si>
  <si>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</si>
  <si>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</si>
  <si>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</si>
  <si>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</si>
  <si>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</si>
  <si>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</si>
  <si>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</si>
  <si>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</si>
  <si>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</si>
  <si>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</si>
  <si>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</si>
  <si>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</si>
  <si>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</si>
  <si>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</si>
  <si>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</si>
  <si>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</si>
  <si>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</si>
  <si>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</si>
  <si>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</si>
  <si>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</si>
  <si>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</si>
  <si>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</si>
  <si>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</si>
  <si>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</si>
  <si>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</si>
  <si>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</si>
  <si>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</si>
  <si>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</si>
  <si>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</si>
  <si>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</si>
  <si>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</si>
  <si>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</si>
  <si>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</si>
  <si>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</si>
  <si>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</si>
  <si>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</si>
  <si>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</si>
  <si>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</si>
  <si>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</si>
  <si>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</si>
  <si>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</si>
  <si>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</si>
  <si>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</si>
  <si>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</si>
  <si>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</si>
  <si>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</si>
  <si>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</si>
  <si>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</si>
  <si>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</si>
  <si>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</si>
  <si>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</si>
  <si>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</si>
  <si>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</si>
  <si>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</si>
  <si>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</si>
  <si>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</si>
  <si>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</si>
  <si>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</si>
  <si>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</si>
  <si>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</si>
  <si>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</si>
  <si>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</si>
  <si>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</si>
  <si>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</si>
  <si>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</si>
  <si>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</si>
  <si>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</si>
  <si>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</si>
  <si>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</si>
  <si>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</si>
  <si>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</si>
  <si>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</si>
  <si>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</si>
  <si>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</si>
  <si>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</si>
  <si>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</si>
  <si>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</si>
  <si>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</si>
  <si>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</si>
  <si>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</si>
  <si>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</si>
  <si>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</si>
  <si>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</si>
  <si>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</si>
  <si>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</si>
  <si>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</si>
  <si>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</si>
  <si>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</si>
  <si>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</si>
  <si>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</si>
  <si>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</si>
  <si>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</si>
  <si>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</si>
  <si>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</si>
  <si>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</si>
  <si>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</si>
  <si>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</si>
  <si>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</si>
  <si>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</si>
  <si>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</si>
  <si>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</si>
  <si>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</si>
  <si>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</si>
  <si>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</si>
  <si>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</si>
  <si>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</si>
  <si>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</si>
  <si>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</si>
  <si>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</si>
  <si>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</si>
  <si>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</si>
  <si>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</si>
  <si>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</si>
  <si>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</si>
  <si>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</si>
  <si>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</si>
  <si>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</si>
  <si>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</si>
  <si>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</si>
  <si>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</si>
  <si>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</si>
  <si>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</si>
  <si>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</si>
  <si>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</si>
  <si>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</si>
  <si>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</si>
  <si>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</si>
  <si>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</si>
  <si>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</si>
  <si>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</si>
  <si>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</si>
  <si>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</si>
  <si>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</si>
  <si>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</si>
  <si>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</si>
  <si>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</si>
  <si>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</si>
  <si>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</si>
  <si>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</si>
  <si>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</si>
  <si>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</si>
  <si>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</si>
  <si>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</si>
  <si>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</si>
  <si>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</si>
  <si>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</si>
  <si>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</si>
  <si>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</si>
  <si>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</si>
  <si>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</si>
  <si>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</si>
  <si>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</si>
  <si>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</si>
  <si>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</si>
  <si>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</si>
  <si>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</si>
  <si>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</si>
  <si>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</si>
  <si>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</si>
  <si>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</si>
  <si>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</si>
  <si>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</si>
  <si>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</si>
  <si>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</si>
  <si>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</si>
  <si>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</si>
  <si>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</si>
  <si>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</si>
  <si>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</si>
  <si>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</si>
  <si>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</si>
  <si>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</si>
  <si>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</si>
  <si>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</si>
  <si>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</si>
  <si>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</si>
  <si>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</si>
  <si>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</si>
  <si>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</si>
  <si>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</si>
  <si>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</si>
  <si>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</si>
  <si>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</si>
  <si>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</si>
  <si>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</si>
  <si>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</si>
  <si>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</si>
  <si>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</si>
  <si>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</si>
  <si>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</si>
  <si>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</si>
  <si>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</si>
  <si>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</si>
  <si>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</si>
  <si>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</si>
  <si>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</si>
  <si>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</si>
  <si>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</si>
  <si>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</si>
  <si>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</si>
  <si>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</si>
  <si>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</si>
  <si>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</si>
  <si>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</si>
  <si>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</si>
  <si>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</si>
  <si>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</si>
  <si>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</si>
  <si>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</si>
  <si>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</si>
  <si>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</si>
  <si>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</si>
  <si>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</si>
  <si>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</si>
  <si>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</si>
  <si>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</si>
  <si>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</si>
  <si>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</si>
  <si>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</si>
  <si>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</si>
  <si>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</si>
  <si>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</si>
  <si>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</si>
  <si>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</si>
  <si>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</si>
  <si>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</si>
  <si>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</si>
  <si>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</si>
  <si>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</si>
  <si>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</si>
  <si>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</si>
  <si>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</si>
  <si>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</si>
  <si>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</si>
  <si>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</si>
  <si>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</si>
  <si>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</si>
  <si>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</si>
  <si>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</si>
  <si>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</si>
  <si>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</si>
  <si>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</si>
  <si>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</si>
  <si>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</si>
  <si>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</si>
  <si>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</si>
  <si>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</si>
  <si>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</si>
  <si>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</si>
  <si>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</si>
  <si>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</si>
  <si>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</si>
  <si>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</si>
  <si>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</si>
  <si>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</si>
  <si>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</si>
  <si>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</si>
  <si>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</si>
  <si>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</si>
  <si>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</si>
  <si>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</si>
  <si>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</si>
  <si>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</si>
  <si>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</si>
  <si>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</si>
  <si>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</si>
  <si>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</si>
  <si>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</si>
  <si>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</si>
  <si>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</si>
  <si>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</si>
  <si>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</si>
  <si>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</si>
  <si>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</si>
  <si>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</si>
  <si>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</si>
  <si>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</si>
  <si>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</si>
  <si>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</si>
  <si>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</si>
  <si>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</si>
  <si>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</si>
  <si>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</si>
  <si>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</si>
  <si>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</si>
  <si>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</si>
  <si>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</si>
  <si>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</si>
  <si>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</si>
  <si>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</si>
  <si>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</si>
  <si>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</si>
  <si>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</si>
  <si>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</si>
  <si>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</si>
  <si>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</si>
  <si>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</si>
  <si>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</si>
  <si>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</si>
  <si>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</si>
  <si>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</si>
  <si>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</si>
  <si>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</si>
  <si>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</si>
  <si>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</si>
  <si>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</si>
  <si>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</si>
  <si>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</si>
  <si>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</si>
  <si>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</si>
  <si>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</si>
  <si>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</si>
  <si>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</si>
  <si>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</si>
  <si>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</si>
  <si>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</si>
  <si>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</si>
  <si>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</si>
  <si>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</si>
  <si>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</si>
  <si>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</si>
  <si>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</si>
  <si>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</si>
  <si>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</si>
  <si>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</si>
  <si>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</si>
  <si>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</si>
  <si>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</si>
  <si>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</si>
  <si>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</si>
  <si>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</si>
  <si>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</si>
  <si>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</si>
  <si>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</si>
  <si>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</si>
  <si>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</si>
  <si>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</si>
  <si>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</si>
  <si>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</si>
  <si>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</si>
  <si>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</si>
  <si>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</si>
  <si>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</si>
  <si>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</si>
  <si>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</si>
  <si>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</si>
  <si>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</si>
  <si>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</si>
  <si>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</si>
  <si>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</si>
  <si>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</si>
  <si>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</si>
  <si>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</si>
  <si>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</si>
  <si>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</si>
  <si>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</si>
  <si>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</si>
  <si>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</si>
  <si>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</si>
  <si>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</si>
  <si>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</si>
  <si>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</si>
  <si>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</si>
  <si>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</si>
  <si>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</si>
  <si>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</si>
  <si>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</si>
  <si>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</si>
  <si>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</si>
  <si>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</si>
  <si>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</si>
  <si>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</si>
  <si>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</si>
  <si>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</si>
  <si>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</si>
  <si>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</si>
  <si>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</si>
  <si>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</si>
  <si>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</si>
  <si>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</si>
  <si>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</si>
  <si>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</si>
  <si>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</si>
  <si>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</si>
  <si>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</si>
  <si>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</si>
  <si>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</si>
  <si>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</si>
  <si>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</si>
  <si>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</si>
  <si>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</si>
  <si>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</si>
  <si>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</si>
  <si>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</si>
  <si>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</si>
  <si>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</si>
  <si>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</si>
  <si>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</si>
  <si>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</si>
  <si>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</si>
  <si>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</si>
  <si>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</si>
  <si>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</si>
  <si>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</si>
  <si>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</si>
  <si>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</si>
  <si>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</si>
  <si>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</si>
  <si>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</si>
  <si>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</si>
  <si>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</si>
  <si>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</si>
  <si>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</si>
  <si>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</si>
  <si>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</si>
  <si>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</si>
  <si>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</si>
  <si>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</si>
  <si>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</si>
  <si>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</si>
  <si>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</si>
  <si>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</si>
  <si>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</si>
  <si>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</si>
  <si>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</si>
  <si>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</si>
  <si>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</si>
  <si>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</si>
  <si>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</si>
  <si>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</si>
  <si>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</si>
  <si>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</si>
  <si>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</si>
  <si>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</si>
  <si>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</si>
  <si>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</si>
  <si>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</si>
  <si>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</si>
  <si>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</si>
  <si>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</si>
  <si>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</si>
  <si>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</si>
  <si>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</si>
  <si>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</si>
  <si>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</si>
  <si>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</si>
  <si>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</si>
  <si>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</si>
  <si>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</si>
  <si>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</si>
  <si>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</si>
  <si>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</si>
  <si>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</si>
  <si>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</si>
  <si>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</si>
  <si>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</si>
  <si>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</si>
  <si>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</si>
  <si>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</si>
  <si>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</si>
  <si>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</si>
  <si>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</si>
  <si>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</si>
  <si>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</si>
  <si>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</si>
  <si>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</si>
  <si>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</si>
  <si>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</si>
  <si>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</si>
  <si>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</si>
  <si>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</si>
  <si>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</si>
  <si>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</si>
  <si>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</si>
  <si>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</si>
  <si>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</si>
  <si>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</si>
  <si>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</si>
  <si>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</si>
  <si>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</si>
  <si>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</si>
  <si>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</si>
  <si>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</si>
  <si>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</si>
  <si>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</si>
  <si>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</si>
  <si>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</si>
  <si>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</si>
  <si>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</si>
  <si>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</si>
  <si>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</si>
  <si>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</si>
  <si>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</si>
  <si>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</si>
  <si>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</si>
  <si>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</si>
  <si>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</si>
  <si>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</si>
  <si>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</si>
  <si>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</si>
  <si>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</si>
  <si>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</si>
  <si>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</si>
  <si>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</si>
  <si>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</si>
  <si>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</si>
  <si>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</si>
  <si>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</si>
  <si>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</si>
  <si>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</si>
  <si>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</si>
  <si>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</si>
  <si>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</si>
  <si>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</si>
  <si>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</si>
  <si>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</si>
  <si>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</si>
  <si>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</si>
  <si>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</si>
  <si>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</si>
  <si>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</si>
  <si>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</si>
  <si>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</si>
  <si>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</si>
  <si>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</si>
  <si>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</si>
  <si>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</si>
  <si>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</si>
  <si>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</si>
  <si>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</si>
  <si>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</si>
  <si>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</si>
  <si>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</si>
  <si>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</si>
  <si>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</si>
  <si>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</si>
  <si>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</si>
  <si>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</si>
  <si>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</si>
  <si>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</si>
  <si>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</si>
  <si>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</si>
  <si>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</si>
  <si>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</si>
  <si>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</si>
  <si>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</si>
  <si>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</si>
  <si>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</si>
  <si>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</si>
  <si>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</si>
  <si>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</si>
  <si>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</si>
  <si>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</si>
  <si>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</si>
  <si>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</si>
  <si>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</si>
  <si>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</si>
  <si>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</si>
  <si>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</si>
  <si>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</si>
  <si>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</si>
  <si>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</si>
  <si>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</si>
  <si>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</si>
  <si>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</si>
  <si>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</si>
  <si>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</si>
  <si>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</si>
  <si>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</si>
  <si>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</si>
  <si>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</si>
  <si>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</si>
  <si>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</si>
  <si>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</si>
  <si>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</si>
  <si>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</si>
  <si>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</si>
  <si>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</si>
  <si>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</si>
  <si>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</si>
  <si>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</si>
  <si>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</si>
  <si>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</si>
  <si>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</si>
  <si>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</si>
  <si>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</si>
  <si>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</si>
  <si>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</si>
  <si>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</si>
  <si>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</si>
  <si>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</si>
  <si>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</si>
  <si>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</si>
  <si>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</si>
  <si>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</si>
  <si>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</si>
  <si>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</si>
  <si>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</si>
  <si>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</si>
  <si>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</si>
  <si>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</si>
  <si>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</si>
  <si>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</si>
  <si>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</si>
  <si>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</si>
  <si>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</si>
  <si>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</si>
  <si>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</si>
  <si>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</si>
  <si>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</si>
  <si>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</si>
  <si>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</si>
  <si>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</si>
  <si>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</si>
  <si>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</si>
  <si>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</si>
  <si>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</si>
  <si>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</si>
  <si>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</si>
  <si>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</si>
  <si>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</si>
  <si>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</si>
  <si>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</si>
  <si>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</si>
  <si>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</si>
  <si>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</si>
  <si>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</si>
  <si>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</si>
  <si>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</si>
  <si>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</si>
  <si>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</si>
  <si>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</si>
  <si>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</si>
  <si>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</si>
  <si>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</si>
  <si>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</si>
  <si>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</si>
  <si>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</si>
  <si>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</si>
  <si>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</si>
  <si>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</si>
  <si>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</si>
  <si>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</si>
  <si>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</si>
  <si>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</si>
  <si>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</si>
  <si>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</si>
  <si>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</si>
  <si>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</si>
  <si>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</si>
  <si>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</si>
  <si>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</si>
  <si>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</si>
  <si>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</si>
  <si>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</si>
  <si>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</si>
  <si>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</si>
  <si>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</si>
  <si>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</si>
  <si>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</si>
  <si>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</si>
  <si>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</si>
  <si>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</si>
  <si>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</si>
  <si>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</si>
  <si>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</si>
  <si>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</si>
  <si>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</si>
  <si>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</si>
  <si>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</si>
  <si>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</si>
  <si>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</si>
  <si>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</si>
  <si>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</si>
  <si>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</si>
  <si>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</si>
  <si>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</si>
  <si>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</si>
  <si>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</si>
  <si>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</si>
  <si>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</si>
  <si>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</si>
  <si>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</si>
  <si>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</si>
  <si>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</si>
  <si>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</si>
  <si>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</si>
  <si>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</si>
  <si>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</si>
  <si>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</si>
  <si>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</si>
  <si>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</si>
  <si>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</si>
  <si>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</si>
  <si>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</si>
  <si>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</si>
  <si>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</si>
  <si>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</si>
  <si>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</si>
  <si>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</si>
  <si>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</si>
  <si>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</si>
  <si>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</si>
  <si>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</si>
  <si>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</si>
  <si>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</si>
  <si>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</si>
  <si>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</si>
  <si>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</si>
  <si>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</si>
  <si>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</si>
  <si>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</si>
  <si>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</si>
  <si>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</si>
  <si>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</si>
  <si>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</si>
  <si>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</si>
  <si>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</si>
  <si>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</si>
  <si>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</si>
  <si>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</si>
  <si>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</si>
  <si>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</si>
  <si>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</si>
  <si>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</si>
  <si>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</si>
  <si>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</si>
  <si>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</si>
  <si>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</si>
  <si>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</si>
  <si>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</si>
  <si>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</si>
  <si>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</si>
  <si>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</si>
  <si>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</si>
  <si>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</si>
  <si>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</si>
  <si>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</si>
  <si>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</si>
  <si>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</si>
  <si>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</si>
  <si>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</si>
  <si>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</si>
  <si>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</si>
  <si>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</si>
  <si>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</si>
  <si>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</si>
  <si>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</si>
  <si>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</si>
  <si>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</si>
  <si>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</si>
  <si>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</si>
  <si>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</si>
  <si>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</si>
  <si>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</si>
  <si>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</si>
  <si>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</si>
  <si>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</si>
  <si>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</si>
  <si>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</si>
  <si>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</si>
  <si>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</si>
  <si>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</si>
  <si>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</si>
  <si>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</si>
  <si>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</si>
  <si>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</si>
  <si>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</si>
  <si>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</si>
  <si>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</si>
  <si>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</si>
  <si>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</si>
  <si>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</si>
  <si>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</si>
  <si>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</si>
  <si>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</si>
  <si>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</si>
  <si>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</si>
  <si>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</si>
  <si>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</si>
  <si>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</si>
  <si>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</si>
  <si>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</si>
  <si>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</si>
  <si>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</si>
  <si>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</si>
  <si>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</si>
  <si>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</si>
  <si>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</si>
  <si>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</si>
  <si>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</si>
  <si>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</si>
  <si>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</si>
  <si>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</si>
  <si>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</si>
  <si>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</si>
  <si>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</si>
  <si>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</si>
  <si>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</si>
  <si>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</si>
  <si>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</si>
  <si>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</si>
  <si>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</si>
  <si>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</si>
  <si>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</si>
  <si>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</si>
  <si>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</si>
  <si>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</si>
  <si>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</si>
  <si>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</si>
  <si>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</si>
  <si>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</si>
  <si>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</si>
  <si>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</si>
  <si>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</si>
  <si>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</si>
  <si>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</si>
  <si>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</si>
  <si>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</si>
  <si>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</si>
  <si>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</si>
  <si>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</si>
  <si>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</si>
  <si>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</si>
  <si>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</si>
  <si>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</si>
  <si>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</si>
  <si>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</si>
  <si>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</si>
  <si>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</si>
  <si>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</si>
  <si>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</si>
  <si>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</si>
  <si>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</si>
  <si>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</si>
  <si>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</si>
  <si>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</si>
  <si>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</si>
  <si>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</si>
  <si>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</si>
  <si>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</si>
  <si>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</si>
  <si>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</si>
  <si>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</si>
  <si>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</si>
  <si>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</si>
  <si>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</si>
  <si>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</si>
  <si>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</si>
  <si>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</si>
  <si>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</si>
  <si>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</si>
  <si>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</si>
  <si>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</si>
  <si>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</si>
  <si>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</si>
  <si>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</si>
  <si>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</si>
  <si>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</si>
  <si>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</si>
  <si>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</si>
  <si>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</si>
  <si>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</si>
  <si>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</si>
  <si>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</si>
  <si>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</si>
  <si>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</si>
  <si>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</si>
  <si>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</si>
  <si>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</si>
  <si>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</si>
  <si>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</si>
  <si>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</si>
  <si>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</si>
  <si>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</si>
  <si>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</si>
  <si>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</si>
  <si>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</si>
  <si>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</si>
  <si>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</si>
  <si>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</si>
  <si>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</si>
  <si>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</si>
  <si>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</si>
  <si>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</si>
  <si>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</si>
  <si>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</si>
  <si>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</si>
  <si>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</si>
  <si>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</si>
  <si>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</si>
  <si>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</si>
  <si>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</si>
  <si>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</si>
  <si>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</si>
  <si>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</si>
  <si>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</si>
  <si>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</si>
  <si>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</si>
  <si>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</si>
  <si>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</si>
  <si>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</si>
  <si>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</si>
  <si>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</si>
  <si>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</si>
  <si>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</si>
  <si>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</si>
  <si>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</si>
  <si>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</si>
  <si>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</si>
  <si>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</si>
  <si>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</si>
  <si>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</si>
  <si>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</si>
  <si>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</si>
  <si>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</si>
  <si>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</si>
  <si>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</si>
  <si>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</si>
  <si>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</si>
  <si>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</si>
  <si>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</si>
  <si>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</si>
  <si>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</si>
  <si>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</si>
  <si>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</si>
  <si>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</si>
  <si>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</si>
  <si>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</si>
  <si>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</si>
  <si>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</si>
  <si>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</si>
  <si>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</si>
  <si>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</si>
  <si>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</si>
  <si>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</si>
  <si>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</si>
  <si>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</si>
  <si>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</si>
  <si>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</si>
  <si>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</si>
  <si>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</si>
  <si>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</si>
  <si>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</si>
  <si>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</si>
  <si>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</si>
  <si>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</si>
  <si>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</si>
  <si>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</si>
  <si>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</si>
  <si>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</si>
  <si>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</si>
  <si>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</si>
  <si>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</si>
  <si>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</si>
  <si>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</si>
  <si>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</si>
  <si>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</si>
  <si>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</si>
  <si>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</si>
  <si>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</si>
  <si>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</si>
  <si>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</si>
  <si>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</si>
  <si>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</si>
  <si>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</si>
  <si>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</si>
  <si>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</si>
  <si>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</si>
  <si>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</si>
  <si>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</si>
  <si>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</si>
  <si>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</si>
  <si>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</si>
  <si>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</si>
  <si>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</si>
  <si>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</si>
  <si>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</si>
  <si>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</si>
  <si>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</si>
  <si>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</si>
  <si>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</si>
  <si>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</si>
  <si>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</si>
  <si>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</si>
  <si>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</si>
  <si>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</si>
  <si>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</si>
  <si>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</si>
  <si>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</si>
  <si>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</si>
  <si>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</si>
  <si>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</si>
  <si>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</si>
  <si>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</si>
  <si>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</si>
  <si>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</si>
  <si>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</si>
  <si>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</si>
  <si>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</si>
  <si>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</si>
  <si>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</si>
  <si>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</si>
  <si>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</si>
  <si>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</si>
  <si>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</si>
  <si>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</si>
  <si>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</si>
  <si>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</si>
  <si>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</si>
  <si>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</si>
  <si>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</si>
  <si>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</si>
  <si>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</si>
  <si>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</si>
  <si>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</si>
  <si>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</si>
  <si>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</si>
  <si>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</si>
  <si>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</si>
  <si>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</si>
  <si>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</si>
  <si>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</si>
  <si>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</si>
  <si>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</si>
  <si>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</si>
  <si>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</si>
  <si>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</si>
  <si>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</si>
  <si>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</si>
  <si>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</si>
  <si>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</si>
  <si>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</si>
  <si>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</si>
  <si>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</si>
  <si>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</si>
  <si>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</si>
  <si>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</si>
  <si>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</si>
  <si>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</si>
  <si>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</si>
  <si>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</si>
  <si>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</si>
  <si>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</si>
  <si>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</si>
  <si>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</si>
  <si>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</si>
  <si>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</si>
  <si>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</si>
  <si>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</si>
  <si>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</si>
  <si>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</si>
  <si>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</si>
  <si>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</si>
  <si>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</si>
  <si>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</si>
  <si>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</si>
  <si>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</si>
  <si>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</si>
  <si>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</si>
  <si>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</si>
  <si>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</si>
  <si>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</si>
  <si>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</si>
  <si>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</si>
  <si>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</si>
  <si>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</si>
  <si>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</si>
  <si>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</si>
  <si>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</si>
  <si>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</si>
  <si>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</si>
  <si>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</si>
  <si>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</si>
  <si>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</si>
  <si>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</si>
  <si>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</si>
  <si>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</si>
  <si>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</si>
  <si>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</si>
  <si>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</si>
  <si>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</si>
  <si>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</si>
  <si>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</si>
  <si>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</si>
  <si>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</si>
  <si>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</si>
  <si>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</si>
  <si>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</si>
  <si>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</si>
  <si>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</si>
  <si>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</si>
  <si>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</si>
  <si>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</si>
  <si>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</si>
  <si>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</si>
  <si>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</si>
  <si>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</si>
  <si>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</si>
  <si>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</si>
  <si>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</si>
  <si>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</si>
  <si>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</si>
  <si>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</si>
  <si>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</si>
  <si>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</si>
  <si>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</si>
  <si>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</si>
  <si>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</si>
  <si>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</si>
  <si>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</si>
  <si>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</si>
  <si>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</si>
  <si>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</si>
  <si>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</si>
  <si>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</si>
  <si>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</si>
  <si>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</si>
  <si>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</si>
  <si>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</si>
  <si>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</si>
  <si>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</si>
  <si>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</si>
  <si>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</si>
  <si>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</si>
  <si>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</si>
  <si>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</si>
  <si>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</si>
  <si>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</si>
  <si>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</si>
  <si>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</si>
  <si>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</si>
  <si>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</si>
  <si>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</si>
  <si>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</si>
  <si>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</si>
  <si>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</si>
  <si>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</si>
  <si>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</si>
  <si>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</si>
  <si>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</si>
  <si>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</si>
  <si>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</si>
  <si>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</si>
  <si>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</si>
  <si>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</si>
  <si>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</si>
  <si>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</si>
  <si>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</si>
  <si>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</si>
  <si>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</si>
  <si>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</si>
  <si>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</si>
  <si>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</si>
  <si>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</si>
  <si>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</si>
  <si>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</si>
  <si>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</si>
  <si>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</si>
  <si>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</si>
  <si>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</si>
  <si>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</si>
  <si>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</si>
  <si>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</si>
  <si>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</si>
  <si>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</si>
  <si>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</si>
  <si>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</si>
  <si>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</si>
  <si>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</si>
  <si>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</si>
  <si>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</si>
  <si>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</si>
  <si>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</si>
  <si>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</si>
  <si>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</si>
  <si>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</si>
  <si>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</si>
  <si>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</si>
  <si>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</si>
  <si>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</si>
  <si>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</si>
  <si>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</si>
  <si>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</si>
  <si>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</si>
  <si>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</si>
  <si>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</si>
  <si>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</si>
  <si>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</si>
  <si>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</si>
  <si>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</si>
  <si>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</si>
  <si>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</si>
  <si>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</si>
  <si>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</si>
  <si>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</si>
  <si>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</si>
  <si>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</si>
  <si>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</si>
  <si>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</si>
  <si>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</si>
  <si>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</si>
  <si>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</si>
  <si>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</si>
  <si>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</si>
  <si>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</si>
  <si>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</si>
  <si>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</si>
  <si>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</si>
  <si>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</si>
  <si>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</si>
  <si>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</si>
  <si>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</si>
  <si>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</si>
  <si>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</si>
  <si>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</si>
  <si>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</si>
  <si>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</si>
  <si>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</si>
  <si>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</si>
  <si>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</si>
  <si>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</si>
  <si>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</si>
  <si>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</si>
  <si>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</si>
  <si>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</si>
  <si>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</si>
  <si>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</si>
  <si>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</si>
  <si>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</si>
  <si>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</si>
  <si>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</si>
  <si>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</si>
  <si>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</si>
  <si>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</si>
  <si>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</si>
  <si>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</si>
  <si>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</si>
  <si>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</si>
  <si>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</si>
  <si>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</si>
  <si>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</si>
  <si>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</si>
  <si>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</si>
  <si>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</si>
  <si>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</si>
  <si>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</si>
  <si>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</si>
  <si>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</si>
  <si>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</si>
  <si>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</si>
  <si>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</si>
  <si>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</si>
  <si>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</si>
  <si>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</si>
  <si>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</si>
  <si>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</si>
  <si>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</si>
  <si>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</si>
  <si>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</si>
  <si>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</si>
  <si>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</si>
  <si>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</si>
  <si>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</si>
  <si>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</si>
  <si>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</si>
  <si>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</si>
  <si>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</si>
  <si>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</si>
  <si>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</si>
  <si>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</si>
  <si>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</si>
  <si>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</si>
  <si>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</si>
  <si>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</si>
  <si>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</si>
  <si>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</si>
  <si>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</si>
  <si>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</si>
  <si>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</si>
  <si>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</si>
  <si>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</si>
  <si>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</si>
  <si>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</si>
  <si>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</si>
  <si>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</si>
  <si>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</si>
  <si>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</si>
  <si>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</si>
  <si>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</si>
  <si>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</si>
  <si>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</si>
  <si>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</si>
  <si>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</si>
  <si>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</si>
  <si>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</si>
  <si>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</si>
  <si>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</si>
  <si>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</si>
  <si>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</si>
  <si>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</si>
  <si>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</si>
  <si>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</si>
  <si>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</si>
  <si>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</si>
  <si>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</si>
  <si>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</si>
  <si>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</si>
  <si>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</si>
  <si>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</si>
  <si>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</si>
  <si>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</si>
  <si>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</si>
  <si>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</si>
  <si>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</si>
  <si>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</si>
  <si>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</si>
  <si>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</si>
  <si>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</si>
  <si>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</si>
  <si>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</si>
  <si>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</si>
  <si>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</si>
  <si>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</si>
  <si>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</si>
  <si>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</si>
  <si>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</si>
  <si>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</si>
  <si>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</si>
  <si>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</si>
  <si>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</si>
  <si>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</si>
  <si>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</si>
  <si>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</si>
  <si>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</si>
  <si>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</si>
  <si>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</si>
  <si>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</si>
  <si>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</si>
  <si>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</si>
  <si>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</si>
  <si>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</si>
  <si>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</si>
  <si>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</si>
  <si>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</si>
  <si>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</si>
  <si>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</si>
  <si>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</si>
  <si>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</si>
  <si>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</si>
  <si>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</si>
  <si>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</si>
  <si>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</si>
  <si>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</si>
  <si>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</si>
  <si>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</si>
  <si>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</si>
  <si>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</si>
  <si>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</si>
  <si>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</si>
  <si>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</si>
  <si>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</si>
  <si>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</si>
  <si>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</si>
  <si>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</si>
  <si>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</si>
  <si>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</si>
  <si>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</si>
  <si>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</si>
  <si>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</si>
  <si>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</si>
  <si>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</si>
  <si>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</si>
  <si>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</si>
  <si>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</si>
  <si>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</si>
  <si>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</si>
  <si>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</si>
  <si>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</si>
  <si>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</si>
  <si>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</si>
  <si>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</si>
  <si>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</si>
  <si>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</si>
  <si>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</si>
  <si>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</si>
  <si>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</si>
  <si>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</si>
  <si>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</si>
  <si>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</si>
  <si>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</si>
  <si>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</si>
  <si>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</si>
  <si>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</si>
  <si>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</si>
  <si>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</si>
  <si>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</si>
  <si>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</si>
  <si>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</si>
  <si>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</si>
  <si>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</si>
  <si>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</si>
  <si>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</si>
  <si>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</si>
  <si>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</si>
  <si>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</si>
  <si>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</si>
  <si>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</si>
  <si>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</si>
  <si>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</si>
  <si>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</si>
  <si>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</si>
  <si>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</si>
  <si>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</si>
  <si>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</si>
  <si>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</si>
  <si>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</si>
  <si>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</si>
  <si>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</si>
  <si>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</si>
  <si>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</si>
  <si>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</si>
  <si>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</si>
  <si>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</si>
  <si>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</si>
  <si>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</si>
  <si>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</si>
  <si>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</si>
  <si>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</si>
  <si>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</si>
  <si>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</si>
  <si>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</si>
  <si>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</si>
  <si>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</si>
  <si>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</si>
  <si>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</si>
  <si>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</si>
  <si>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</si>
  <si>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</si>
  <si>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</si>
  <si>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</si>
  <si>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</si>
  <si>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</si>
  <si>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</si>
  <si>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</si>
  <si>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</si>
  <si>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</si>
  <si>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</si>
  <si>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</si>
  <si>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</si>
  <si>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</si>
  <si>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</si>
  <si>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</si>
  <si>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</si>
  <si>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</si>
  <si>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</si>
  <si>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</si>
  <si>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</si>
  <si>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</si>
  <si>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</si>
  <si>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</si>
  <si>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</si>
  <si>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</si>
  <si>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</si>
  <si>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</si>
  <si>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</si>
  <si>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</si>
  <si>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</si>
  <si>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</si>
  <si>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</si>
  <si>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</si>
  <si>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</si>
  <si>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</si>
  <si>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</si>
  <si>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</si>
  <si>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</si>
  <si>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</si>
  <si>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</si>
  <si>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</si>
  <si>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</si>
  <si>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</si>
  <si>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</si>
  <si>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</si>
  <si>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</si>
  <si>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</si>
  <si>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</si>
  <si>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</si>
  <si>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</si>
  <si>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</si>
  <si>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</si>
  <si>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</si>
  <si>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</si>
  <si>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</si>
  <si>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</si>
  <si>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</si>
  <si>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</si>
  <si>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</si>
  <si>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</si>
  <si>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</si>
  <si>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</si>
  <si>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</si>
  <si>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</si>
  <si>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</si>
  <si>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</si>
  <si>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</si>
  <si>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</si>
  <si>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</si>
  <si>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</si>
  <si>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</si>
  <si>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</si>
  <si>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</si>
  <si>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</si>
  <si>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</si>
  <si>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</si>
  <si>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</si>
  <si>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</si>
  <si>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</si>
  <si>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</si>
  <si>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</si>
  <si>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</si>
  <si>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</si>
  <si>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</si>
  <si>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</si>
  <si>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</si>
  <si>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</si>
  <si>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</si>
  <si>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</si>
  <si>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</si>
  <si>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</si>
  <si>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</si>
  <si>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</si>
  <si>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</si>
  <si>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</si>
  <si>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</si>
  <si>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</si>
  <si>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</si>
  <si>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</si>
  <si>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</si>
  <si>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</si>
  <si>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</si>
  <si>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</si>
  <si>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</si>
  <si>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</si>
  <si>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</si>
  <si>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</si>
  <si>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</si>
  <si>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</si>
  <si>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</si>
  <si>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</si>
  <si>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</si>
  <si>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</si>
  <si>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</si>
  <si>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</si>
  <si>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</si>
  <si>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</si>
  <si>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</si>
  <si>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</si>
  <si>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</si>
  <si>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</si>
  <si>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</si>
  <si>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</si>
  <si>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</si>
  <si>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</si>
  <si>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</si>
  <si>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</si>
  <si>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</si>
  <si>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</si>
  <si>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</si>
  <si>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</si>
  <si>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</si>
  <si>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</si>
  <si>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</si>
  <si>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</si>
  <si>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</si>
  <si>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</si>
  <si>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</si>
  <si>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</si>
  <si>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</si>
  <si>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</si>
  <si>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</si>
  <si>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</si>
  <si>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</si>
  <si>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</si>
  <si>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</si>
  <si>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</si>
  <si>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</si>
  <si>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</si>
  <si>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</si>
  <si>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</si>
  <si>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</si>
  <si>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</si>
  <si>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</si>
  <si>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</si>
  <si>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</si>
  <si>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</si>
  <si>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</si>
  <si>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</si>
  <si>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</si>
  <si>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</si>
  <si>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</si>
  <si>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</si>
  <si>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</si>
  <si>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</si>
  <si>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</si>
  <si>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</si>
  <si>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</si>
  <si>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</si>
  <si>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</si>
  <si>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</si>
  <si>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</si>
  <si>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</si>
  <si>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</si>
  <si>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</si>
  <si>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</si>
  <si>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</si>
  <si>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</si>
  <si>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</si>
  <si>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</si>
  <si>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</si>
  <si>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</si>
  <si>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</si>
  <si>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</si>
  <si>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</si>
  <si>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</si>
  <si>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</si>
  <si>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</si>
  <si>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</si>
  <si>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</si>
  <si>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</si>
  <si>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</si>
  <si>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</si>
  <si>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</si>
  <si>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</si>
  <si>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</si>
  <si>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</si>
  <si>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</si>
  <si>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</si>
  <si>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</si>
  <si>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</si>
  <si>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</si>
  <si>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</si>
  <si>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</si>
  <si>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</si>
  <si>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</si>
  <si>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</si>
  <si>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</si>
  <si>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</si>
  <si>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</si>
  <si>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</si>
  <si>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</si>
  <si>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</si>
  <si>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</si>
  <si>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</si>
  <si>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</si>
  <si>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</si>
  <si>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</si>
  <si>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</si>
  <si>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</si>
  <si>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</si>
  <si>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</si>
  <si>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</si>
  <si>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</si>
  <si>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</si>
  <si>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</si>
  <si>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</si>
  <si>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</si>
  <si>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</si>
  <si>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</si>
  <si>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</si>
  <si>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</si>
  <si>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</si>
  <si>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</si>
  <si>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</si>
  <si>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</si>
  <si>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</si>
  <si>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</si>
  <si>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</si>
  <si>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</si>
  <si>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</si>
  <si>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</si>
  <si>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</si>
  <si>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</si>
  <si>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</si>
  <si>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</si>
  <si>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</si>
  <si>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</si>
  <si>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</si>
  <si>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</si>
  <si>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</si>
  <si>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</si>
  <si>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</si>
  <si>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</si>
  <si>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</si>
  <si>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</si>
  <si>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</si>
  <si>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</si>
  <si>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</si>
  <si>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</si>
  <si>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</si>
  <si>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</si>
  <si>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</si>
  <si>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</si>
  <si>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</si>
  <si>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</si>
  <si>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</si>
  <si>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</si>
  <si>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</si>
  <si>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</si>
  <si>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</si>
  <si>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</si>
  <si>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</si>
  <si>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</si>
  <si>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</si>
  <si>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</si>
  <si>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</si>
  <si>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</si>
  <si>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</si>
  <si>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</si>
  <si>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</si>
  <si>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</si>
  <si>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</si>
  <si>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</si>
  <si>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</si>
  <si>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</si>
  <si>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</si>
  <si>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</si>
  <si>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</si>
  <si>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</si>
  <si>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</si>
  <si>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</si>
  <si>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</si>
  <si>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</si>
  <si>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</si>
  <si>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</si>
  <si>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</si>
  <si>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</si>
  <si>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</si>
  <si>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</si>
  <si>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</si>
  <si>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</si>
  <si>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</si>
  <si>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</si>
  <si>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</si>
  <si>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</si>
  <si>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</si>
  <si>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</si>
  <si>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</si>
  <si>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</si>
  <si>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</si>
  <si>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</si>
  <si>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</si>
  <si>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</si>
  <si>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</si>
  <si>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</si>
  <si>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</si>
  <si>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</si>
  <si>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</si>
  <si>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</si>
  <si>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</si>
  <si>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</si>
  <si>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</si>
  <si>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</si>
  <si>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</si>
  <si>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</si>
  <si>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</si>
  <si>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</si>
  <si>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</si>
  <si>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</si>
  <si>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</si>
  <si>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</si>
  <si>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</si>
  <si>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</si>
  <si>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</si>
  <si>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</si>
  <si>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</si>
  <si>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</si>
  <si>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</si>
  <si>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</si>
  <si>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</si>
  <si>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</si>
  <si>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</si>
  <si>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</si>
  <si>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</si>
  <si>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</si>
  <si>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</si>
  <si>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</si>
  <si>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</si>
  <si>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</si>
  <si>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</si>
  <si>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</si>
  <si>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</si>
  <si>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</si>
  <si>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</si>
  <si>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</si>
  <si>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</si>
  <si>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</si>
  <si>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</si>
  <si>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</si>
  <si>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</si>
  <si>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</si>
  <si>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</si>
  <si>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</si>
  <si>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</si>
  <si>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</si>
  <si>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</si>
  <si>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</si>
  <si>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</si>
  <si>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</si>
  <si>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</si>
  <si>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</si>
  <si>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</si>
  <si>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</si>
  <si>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</si>
  <si>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</si>
  <si>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</si>
  <si>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</si>
  <si>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</si>
  <si>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</si>
  <si>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</si>
  <si>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</si>
  <si>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</si>
  <si>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</si>
  <si>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</si>
  <si>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</si>
  <si>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</si>
  <si>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</si>
  <si>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</si>
  <si>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</si>
  <si>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</si>
  <si>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</si>
  <si>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</si>
  <si>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</si>
  <si>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</si>
  <si>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</si>
  <si>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</si>
  <si>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</si>
  <si>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</si>
  <si>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</si>
  <si>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</si>
  <si>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</si>
  <si>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</si>
  <si>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</si>
  <si>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</si>
  <si>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</si>
  <si>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</si>
  <si>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</si>
  <si>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</si>
  <si>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</si>
  <si>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</si>
  <si>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</si>
  <si>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</si>
  <si>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</si>
  <si>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</si>
  <si>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</si>
  <si>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</si>
  <si>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</si>
  <si>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</si>
  <si>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</si>
  <si>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</si>
  <si>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</si>
  <si>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</si>
  <si>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</si>
  <si>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</si>
  <si>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</si>
  <si>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</si>
  <si>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</si>
  <si>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</si>
  <si>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</si>
  <si>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</si>
  <si>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</si>
  <si>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</si>
  <si>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</si>
  <si>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</si>
  <si>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</si>
  <si>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</si>
  <si>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</si>
  <si>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</si>
  <si>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</si>
  <si>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</si>
  <si>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</si>
  <si>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</si>
  <si>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</si>
  <si>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</si>
  <si>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</si>
  <si>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</si>
  <si>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</si>
  <si>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</si>
  <si>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</si>
  <si>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</si>
  <si>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</si>
  <si>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</si>
  <si>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</si>
  <si>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</si>
  <si>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</si>
  <si>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</si>
  <si>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</si>
  <si>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</si>
  <si>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</si>
  <si>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</si>
  <si>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</si>
  <si>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</si>
  <si>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</si>
  <si>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</si>
  <si>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</si>
  <si>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</si>
  <si>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</si>
  <si>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</si>
  <si>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</si>
  <si>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</si>
  <si>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</si>
  <si>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</si>
  <si>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</si>
  <si>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</si>
  <si>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</si>
  <si>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</si>
  <si>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</si>
  <si>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</si>
  <si>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</si>
  <si>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</si>
  <si>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</si>
  <si>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</si>
  <si>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</si>
  <si>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</si>
  <si>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</si>
  <si>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</si>
  <si>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</si>
  <si>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</si>
  <si>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</si>
  <si>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</si>
  <si>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</si>
  <si>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</si>
  <si>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</si>
  <si>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</si>
  <si>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</si>
  <si>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</si>
  <si>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</si>
  <si>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</si>
  <si>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</si>
  <si>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</si>
  <si>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</si>
  <si>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</si>
  <si>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</si>
  <si>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</si>
  <si>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</si>
  <si>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</si>
  <si>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</si>
  <si>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</si>
  <si>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</si>
  <si>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</si>
  <si>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</si>
  <si>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</si>
  <si>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</si>
  <si>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</si>
  <si>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</si>
  <si>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</si>
  <si>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</si>
  <si>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</si>
  <si>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</si>
  <si>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</si>
  <si>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</si>
  <si>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</si>
  <si>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</si>
  <si>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</si>
  <si>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</si>
  <si>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</si>
  <si>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</si>
  <si>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</si>
  <si>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</si>
  <si>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</si>
  <si>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</si>
  <si>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</si>
  <si>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</si>
  <si>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</si>
  <si>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</si>
  <si>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</si>
  <si>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</si>
  <si>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</si>
  <si>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</si>
  <si>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</si>
  <si>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</si>
  <si>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</si>
  <si>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</si>
  <si>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</si>
  <si>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</si>
  <si>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</si>
  <si>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</si>
  <si>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</si>
  <si>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</si>
  <si>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</si>
  <si>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</si>
  <si>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</si>
  <si>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</si>
  <si>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</si>
  <si>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</si>
  <si>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</si>
  <si>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</si>
  <si>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</si>
  <si>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</si>
  <si>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</si>
  <si>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</si>
  <si>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</si>
  <si>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</si>
  <si>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</si>
  <si>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</si>
  <si>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</si>
  <si>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</si>
  <si>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</si>
  <si>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</si>
  <si>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</si>
  <si>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</si>
  <si>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</si>
  <si>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</si>
  <si>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</si>
  <si>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</si>
  <si>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</si>
  <si>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</si>
  <si>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</si>
  <si>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</si>
  <si>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</si>
  <si>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</si>
  <si>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</si>
  <si>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</si>
  <si>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</si>
  <si>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</si>
  <si>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</si>
  <si>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</si>
  <si>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</si>
  <si>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</si>
  <si>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</si>
  <si>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</si>
  <si>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</si>
  <si>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</si>
  <si>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</si>
  <si>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</si>
  <si>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</si>
  <si>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</si>
  <si>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</si>
  <si>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</si>
  <si>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</si>
  <si>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</si>
  <si>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</si>
  <si>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</si>
  <si>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</si>
  <si>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</si>
  <si>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</si>
  <si>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</si>
  <si>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</si>
  <si>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</si>
  <si>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</si>
  <si>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</si>
  <si>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</si>
  <si>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</si>
  <si>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</si>
  <si>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</si>
  <si>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</si>
  <si>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</si>
  <si>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</si>
  <si>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</si>
  <si>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</si>
  <si>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</si>
  <si>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</si>
  <si>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</si>
  <si>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</si>
  <si>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</si>
  <si>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</si>
  <si>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</si>
  <si>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</si>
  <si>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</si>
  <si>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</si>
  <si>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</si>
  <si>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</si>
  <si>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</si>
  <si>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</si>
  <si>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</si>
  <si>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</si>
  <si>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</si>
  <si>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</si>
  <si>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</si>
  <si>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</si>
  <si>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</si>
  <si>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</si>
  <si>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</si>
  <si>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</si>
  <si>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</si>
  <si>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</si>
  <si>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</si>
  <si>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</si>
  <si>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</si>
  <si>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</si>
  <si>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</si>
  <si>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</si>
  <si>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</si>
  <si>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</si>
  <si>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</si>
  <si>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</si>
  <si>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</si>
  <si>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</si>
  <si>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</si>
  <si>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</si>
  <si>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</si>
  <si>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</si>
  <si>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</si>
  <si>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</si>
  <si>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</si>
  <si>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</si>
  <si>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</si>
  <si>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</si>
  <si>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</si>
  <si>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</si>
  <si>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</si>
  <si>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</si>
  <si>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</si>
  <si>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</si>
  <si>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</si>
  <si>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</si>
  <si>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</si>
  <si>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</si>
  <si>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</si>
  <si>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</si>
  <si>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</si>
  <si>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</si>
  <si>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</si>
  <si>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</si>
  <si>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</si>
  <si>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</si>
  <si>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</si>
  <si>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</si>
  <si>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</si>
  <si>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</si>
  <si>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</si>
  <si>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</si>
  <si>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</si>
  <si>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</si>
  <si>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</si>
  <si>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</si>
  <si>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</si>
  <si>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</si>
  <si>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</si>
  <si>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</si>
  <si>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</si>
  <si>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</si>
  <si>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</si>
  <si>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</si>
  <si>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</si>
  <si>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</si>
  <si>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</si>
  <si>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</si>
  <si>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</si>
  <si>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</si>
  <si>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</si>
  <si>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</si>
  <si>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</si>
  <si>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</si>
  <si>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</si>
  <si>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</si>
  <si>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</si>
  <si>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</si>
  <si>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</si>
  <si>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</si>
  <si>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</si>
  <si>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</si>
  <si>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</si>
  <si>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</si>
  <si>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</si>
  <si>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</si>
  <si>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</si>
  <si>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</si>
  <si>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</si>
  <si>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</si>
  <si>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</si>
  <si>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</si>
  <si>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</si>
  <si>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</si>
  <si>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</si>
  <si>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</si>
  <si>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</si>
  <si>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</si>
  <si>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</si>
  <si>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</si>
  <si>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</si>
  <si>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</si>
  <si>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</si>
  <si>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</si>
  <si>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</si>
  <si>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</si>
  <si>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</si>
  <si>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</si>
  <si>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</si>
  <si>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</si>
  <si>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</si>
  <si>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</si>
  <si>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</si>
  <si>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</si>
  <si>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</si>
  <si>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</si>
  <si>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</si>
  <si>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</si>
  <si>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</si>
  <si>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</si>
  <si>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</si>
  <si>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</si>
  <si>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</si>
  <si>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</si>
  <si>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</si>
  <si>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</si>
  <si>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</si>
  <si>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</si>
  <si>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</si>
  <si>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</si>
  <si>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</si>
  <si>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</si>
  <si>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</si>
  <si>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</si>
  <si>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</si>
  <si>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</si>
  <si>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</si>
  <si>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</si>
  <si>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</si>
  <si>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</si>
  <si>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</si>
  <si>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</si>
  <si>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</si>
  <si>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</si>
  <si>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</si>
  <si>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</si>
  <si>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</si>
  <si>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</si>
  <si>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</si>
  <si>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</si>
  <si>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</si>
  <si>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</si>
  <si>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</si>
  <si>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</si>
  <si>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</si>
  <si>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</si>
  <si>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</si>
  <si>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</si>
  <si>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</si>
  <si>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</si>
  <si>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</si>
  <si>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</si>
  <si>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</si>
  <si>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</si>
  <si>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</si>
  <si>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</si>
  <si>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</si>
  <si>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</si>
  <si>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</si>
  <si>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</si>
  <si>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</si>
  <si>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</si>
  <si>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</si>
  <si>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</si>
  <si>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</si>
  <si>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</si>
  <si>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</si>
  <si>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</si>
  <si>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</si>
  <si>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</si>
  <si>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</si>
  <si>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</si>
  <si>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</si>
  <si>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</si>
  <si>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</si>
  <si>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</si>
  <si>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</si>
  <si>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</si>
  <si>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</si>
  <si>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</si>
  <si>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</si>
  <si>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</si>
  <si>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</si>
  <si>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</si>
  <si>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</si>
  <si>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</si>
  <si>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</si>
  <si>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</si>
  <si>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</si>
  <si>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</si>
  <si>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</si>
  <si>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</si>
  <si>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</si>
  <si>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</si>
  <si>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</si>
  <si>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</si>
  <si>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</si>
  <si>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</si>
  <si>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</si>
  <si>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</si>
  <si>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</si>
  <si>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</si>
  <si>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</si>
  <si>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</si>
  <si>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</si>
  <si>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</si>
  <si>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</si>
  <si>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</si>
  <si>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</si>
  <si>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</si>
  <si>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</si>
  <si>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</si>
  <si>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</si>
  <si>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</si>
  <si>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</si>
  <si>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</si>
  <si>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</si>
  <si>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</si>
  <si>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</si>
  <si>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</si>
  <si>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</si>
  <si>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</si>
  <si>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</si>
  <si>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</si>
  <si>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</si>
  <si>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</si>
  <si>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</si>
  <si>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</si>
  <si>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</si>
  <si>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</si>
  <si>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</si>
  <si>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</si>
  <si>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</si>
  <si>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</si>
  <si>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</si>
  <si>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</si>
  <si>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</si>
  <si>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</si>
  <si>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</si>
  <si>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</si>
  <si>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</si>
  <si>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</si>
  <si>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</si>
  <si>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</si>
  <si>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</si>
  <si>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</si>
  <si>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</si>
  <si>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</si>
  <si>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</si>
  <si>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</si>
  <si>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</si>
  <si>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</si>
  <si>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</si>
  <si>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</si>
  <si>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</si>
  <si>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</si>
  <si>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</si>
  <si>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</si>
  <si>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</si>
  <si>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</si>
  <si>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</si>
  <si>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</si>
  <si>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</si>
  <si>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</si>
  <si>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</si>
  <si>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</si>
  <si>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</si>
  <si>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</si>
  <si>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</si>
  <si>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</si>
  <si>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</si>
  <si>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</si>
  <si>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</si>
  <si>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</si>
  <si>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</si>
  <si>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</si>
  <si>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</si>
  <si>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</si>
  <si>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</si>
  <si>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</si>
  <si>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</si>
  <si>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</si>
  <si>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</si>
  <si>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</si>
  <si>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</si>
  <si>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</si>
  <si>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</si>
  <si>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</si>
  <si>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</si>
  <si>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</si>
  <si>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</si>
  <si>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</si>
  <si>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</si>
  <si>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</si>
  <si>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</si>
  <si>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</si>
  <si>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</si>
  <si>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</si>
  <si>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</si>
  <si>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</si>
  <si>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</si>
  <si>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</si>
  <si>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</si>
  <si>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</si>
  <si>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</si>
  <si>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</si>
  <si>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</si>
  <si>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</si>
  <si>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</si>
  <si>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</si>
  <si>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</si>
  <si>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</si>
  <si>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</si>
  <si>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</si>
  <si>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</si>
  <si>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</si>
  <si>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</si>
  <si>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</si>
  <si>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</si>
  <si>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</si>
  <si>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</si>
  <si>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</si>
  <si>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</si>
  <si>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</si>
  <si>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</si>
  <si>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</si>
  <si>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</si>
  <si>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</si>
  <si>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</si>
  <si>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</si>
  <si>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</si>
  <si>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</si>
  <si>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</si>
  <si>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</si>
  <si>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</si>
  <si>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</si>
  <si>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</si>
  <si>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</si>
  <si>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</si>
  <si>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</si>
  <si>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</si>
  <si>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</si>
  <si>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</si>
  <si>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</si>
  <si>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</si>
  <si>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</si>
  <si>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</si>
  <si>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</si>
  <si>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</si>
  <si>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</si>
  <si>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</si>
  <si>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</si>
  <si>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</si>
  <si>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</si>
  <si>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</si>
  <si>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</si>
  <si>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</si>
  <si>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</si>
  <si>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</si>
  <si>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</si>
  <si>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</si>
  <si>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</si>
  <si>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</si>
  <si>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</si>
  <si>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</si>
  <si>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</si>
  <si>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</si>
  <si>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</si>
  <si>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</si>
  <si>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</si>
  <si>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</si>
  <si>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</si>
  <si>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</si>
  <si>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</si>
  <si>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</si>
  <si>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</si>
  <si>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</si>
  <si>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</si>
  <si>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</si>
  <si>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</si>
  <si>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</si>
  <si>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</si>
  <si>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</si>
  <si>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</si>
  <si>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</si>
  <si>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</si>
  <si>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</si>
  <si>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</si>
  <si>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</si>
  <si>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</si>
  <si>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</si>
  <si>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</si>
  <si>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</si>
  <si>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</si>
  <si>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</si>
  <si>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</si>
  <si>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</si>
  <si>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</si>
  <si>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</si>
  <si>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</si>
  <si>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</si>
  <si>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</si>
  <si>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</si>
  <si>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</si>
  <si>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</si>
  <si>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</si>
  <si>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</si>
  <si>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</si>
  <si>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</si>
  <si>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</si>
  <si>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</si>
  <si>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</si>
  <si>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</si>
  <si>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</si>
  <si>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</si>
  <si>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</si>
  <si>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</si>
  <si>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</si>
  <si>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</si>
  <si>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</si>
  <si>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</si>
  <si>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</si>
  <si>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</si>
  <si>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</si>
  <si>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</si>
  <si>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</si>
  <si>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</si>
  <si>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</si>
  <si>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</si>
  <si>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</si>
  <si>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</si>
  <si>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</si>
  <si>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</si>
  <si>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</si>
  <si>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</si>
  <si>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</si>
  <si>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</si>
  <si>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</si>
  <si>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</si>
  <si>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</si>
  <si>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</si>
  <si>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</si>
  <si>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</si>
  <si>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</si>
  <si>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</si>
  <si>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</si>
  <si>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</si>
  <si>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</si>
  <si>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</si>
  <si>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</si>
  <si>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</si>
  <si>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</si>
  <si>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</si>
  <si>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</si>
  <si>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</si>
  <si>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</si>
  <si>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</si>
  <si>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</si>
  <si>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</si>
  <si>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</si>
  <si>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</si>
  <si>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</si>
  <si>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</si>
  <si>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</si>
  <si>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</si>
  <si>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</si>
  <si>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</si>
  <si>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</si>
  <si>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</si>
  <si>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</si>
  <si>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</si>
  <si>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</si>
  <si>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</si>
  <si>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</si>
  <si>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</si>
  <si>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</si>
  <si>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</si>
  <si>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</si>
  <si>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</si>
  <si>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</si>
  <si>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</si>
  <si>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</si>
  <si>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</si>
  <si>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</si>
  <si>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</si>
  <si>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</si>
  <si>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</si>
  <si>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</si>
  <si>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</si>
  <si>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</si>
  <si>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</si>
  <si>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</si>
  <si>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</si>
  <si>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</si>
  <si>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</si>
  <si>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</si>
  <si>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</si>
  <si>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</si>
  <si>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</si>
  <si>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</si>
  <si>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</si>
  <si>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</si>
  <si>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</si>
  <si>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</si>
  <si>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</si>
  <si>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</si>
  <si>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</si>
  <si>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</si>
  <si>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</si>
  <si>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</si>
  <si>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</si>
  <si>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</si>
  <si>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</si>
  <si>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</si>
  <si>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</si>
  <si>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</si>
  <si>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</si>
  <si>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</si>
  <si>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</si>
  <si>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</si>
  <si>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</si>
  <si>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</si>
  <si>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</si>
  <si>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</si>
  <si>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</si>
  <si>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</si>
  <si>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</si>
  <si>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</si>
  <si>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</si>
  <si>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</si>
  <si>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</si>
  <si>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</si>
  <si>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</si>
  <si>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</si>
  <si>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</si>
  <si>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</si>
  <si>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</si>
  <si>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</si>
  <si>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</si>
  <si>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</si>
  <si>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</si>
  <si>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</si>
  <si>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</si>
  <si>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</si>
  <si>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</si>
  <si>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</si>
  <si>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</si>
  <si>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</si>
  <si>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</si>
  <si>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</si>
  <si>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</si>
  <si>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</si>
  <si>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</si>
  <si>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</si>
  <si>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</si>
  <si>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</si>
  <si>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</si>
  <si>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</si>
  <si>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</si>
  <si>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</si>
  <si>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</si>
  <si>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</si>
  <si>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</si>
  <si>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</si>
  <si>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</si>
  <si>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</si>
  <si>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</si>
  <si>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</si>
  <si>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</si>
  <si>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</si>
  <si>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</si>
  <si>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</si>
  <si>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</si>
  <si>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</si>
  <si>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</si>
  <si>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</si>
  <si>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</si>
  <si>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</si>
  <si>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</si>
  <si>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</si>
  <si>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</si>
  <si>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</si>
  <si>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</si>
  <si>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</si>
  <si>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</si>
  <si>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</si>
  <si>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</si>
  <si>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</si>
  <si>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</si>
  <si>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</si>
  <si>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</si>
  <si>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</si>
  <si>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</si>
  <si>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</si>
  <si>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</si>
  <si>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</si>
  <si>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</si>
  <si>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</si>
  <si>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</si>
  <si>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</si>
  <si>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</si>
  <si>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</si>
  <si>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</si>
  <si>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</si>
  <si>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</si>
  <si>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</si>
  <si>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</si>
  <si>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</si>
  <si>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</si>
  <si>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</si>
  <si>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</si>
  <si>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</si>
  <si>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</si>
  <si>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</si>
  <si>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</si>
  <si>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</si>
  <si>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</si>
  <si>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</si>
  <si>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</si>
  <si>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</si>
  <si>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</si>
  <si>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</si>
  <si>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</si>
  <si>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</si>
  <si>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</si>
  <si>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</si>
  <si>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</si>
  <si>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</si>
  <si>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</si>
  <si>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</si>
  <si>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</si>
  <si>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</si>
  <si>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</si>
  <si>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</si>
  <si>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</si>
  <si>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</si>
  <si>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</si>
  <si>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</si>
  <si>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</si>
  <si>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</si>
  <si>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</si>
  <si>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</si>
  <si>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</si>
  <si>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</si>
  <si>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</si>
  <si>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</si>
  <si>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</si>
  <si>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</si>
  <si>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</si>
  <si>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</si>
  <si>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</si>
  <si>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</si>
  <si>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</si>
  <si>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</si>
  <si>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</si>
  <si>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</si>
  <si>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</si>
  <si>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</si>
  <si>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</si>
  <si>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</si>
  <si>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</si>
  <si>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</si>
  <si>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</si>
  <si>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</si>
  <si>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</si>
  <si>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</si>
  <si>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</si>
  <si>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</si>
  <si>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</si>
  <si>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</si>
  <si>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</si>
  <si>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</si>
  <si>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</si>
  <si>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</si>
  <si>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</si>
  <si>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</si>
  <si>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</si>
  <si>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</si>
  <si>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</si>
  <si>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</si>
  <si>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</si>
  <si>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</si>
  <si>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</si>
  <si>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</si>
  <si>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</si>
  <si>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</si>
  <si>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</si>
  <si>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</si>
  <si>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</si>
  <si>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</si>
  <si>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</si>
  <si>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</si>
  <si>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</si>
  <si>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</si>
  <si>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</si>
  <si>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</si>
  <si>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</si>
  <si>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</si>
  <si>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</si>
  <si>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</si>
  <si>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</si>
  <si>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</si>
  <si>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</si>
  <si>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</si>
  <si>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</si>
  <si>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</si>
  <si>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</si>
  <si>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</si>
  <si>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</si>
  <si>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</si>
  <si>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</si>
  <si>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</si>
  <si>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</si>
  <si>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</si>
  <si>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</si>
  <si>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</si>
  <si>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</si>
  <si>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</si>
  <si>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</si>
  <si>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</si>
  <si>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</si>
  <si>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</si>
  <si>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</si>
  <si>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</si>
  <si>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</si>
  <si>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</si>
  <si>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</si>
  <si>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</si>
  <si>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</si>
  <si>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</si>
  <si>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</si>
  <si>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</si>
  <si>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</si>
  <si>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</si>
  <si>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</si>
  <si>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</si>
  <si>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</si>
  <si>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</si>
  <si>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</si>
  <si>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</si>
  <si>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</si>
  <si>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</si>
  <si>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</si>
  <si>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</si>
  <si>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</si>
  <si>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</si>
  <si>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</si>
  <si>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</si>
  <si>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</si>
  <si>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</si>
  <si>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</si>
  <si>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</si>
  <si>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</si>
  <si>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</si>
  <si>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</si>
  <si>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</si>
  <si>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</si>
  <si>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</si>
  <si>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</si>
  <si>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</si>
  <si>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</si>
  <si>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</si>
  <si>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</si>
  <si>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</si>
  <si>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</si>
  <si>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</si>
  <si>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</si>
  <si>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</si>
  <si>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</si>
  <si>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</si>
  <si>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</si>
  <si>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</si>
  <si>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</si>
  <si>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</si>
  <si>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</si>
  <si>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</si>
  <si>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</si>
  <si>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</si>
  <si>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</si>
  <si>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</si>
  <si>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</si>
  <si>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</si>
  <si>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</si>
  <si>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</si>
  <si>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</si>
  <si>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</si>
  <si>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</si>
  <si>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</si>
  <si>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</si>
  <si>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</si>
  <si>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</si>
  <si>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</si>
  <si>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</si>
  <si>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</si>
  <si>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</si>
  <si>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</si>
  <si>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</si>
  <si>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</si>
  <si>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</si>
  <si>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</si>
  <si>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</si>
  <si>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</si>
  <si>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</si>
  <si>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</si>
  <si>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</si>
  <si>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</si>
  <si>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</si>
  <si>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</si>
  <si>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</si>
  <si>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</si>
  <si>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</si>
  <si>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</si>
  <si>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</si>
  <si>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</si>
  <si>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</si>
  <si>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</si>
  <si>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</si>
  <si>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</si>
  <si>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</si>
  <si>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</si>
  <si>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</si>
  <si>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</si>
  <si>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</si>
  <si>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</si>
  <si>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</si>
  <si>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</si>
  <si>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</si>
  <si>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</si>
  <si>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</si>
  <si>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</si>
  <si>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</si>
  <si>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</si>
  <si>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</si>
  <si>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</si>
  <si>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</si>
  <si>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</si>
  <si>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</si>
  <si>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</si>
  <si>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</si>
  <si>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</si>
  <si>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</si>
  <si>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</si>
  <si>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</si>
  <si>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</si>
  <si>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</si>
  <si>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</si>
  <si>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</si>
  <si>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</si>
  <si>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</si>
  <si>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</si>
  <si>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</si>
  <si>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</si>
  <si>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</si>
  <si>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</si>
  <si>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</si>
  <si>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</si>
  <si>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</si>
  <si>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</si>
  <si>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</si>
  <si>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</si>
  <si>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</si>
  <si>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</si>
  <si>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</si>
  <si>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</si>
  <si>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</si>
  <si>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</si>
  <si>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</si>
  <si>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</si>
  <si>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</si>
  <si>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</si>
  <si>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</si>
  <si>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</si>
  <si>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</si>
  <si>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</si>
  <si>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</si>
  <si>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</si>
  <si>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</si>
  <si>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</si>
  <si>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</si>
  <si>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</si>
  <si>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</si>
  <si>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</si>
  <si>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</si>
  <si>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</si>
  <si>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</si>
  <si>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</si>
  <si>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</si>
  <si>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</si>
  <si>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</si>
  <si>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</si>
  <si>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</si>
  <si>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</si>
  <si>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</si>
  <si>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</si>
  <si>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</si>
  <si>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</si>
  <si>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</si>
  <si>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</si>
  <si>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</si>
  <si>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</si>
  <si>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</si>
  <si>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</si>
  <si>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</si>
  <si>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</si>
  <si>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</si>
  <si>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</si>
  <si>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</si>
  <si>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</si>
  <si>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</si>
  <si>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</si>
  <si>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</si>
  <si>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</si>
  <si>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</si>
  <si>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</si>
  <si>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</si>
  <si>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</si>
  <si>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</si>
  <si>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</si>
  <si>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</si>
  <si>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</si>
  <si>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</si>
  <si>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</si>
  <si>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</si>
  <si>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</si>
  <si>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</si>
  <si>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</si>
  <si>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</si>
  <si>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</si>
  <si>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</si>
  <si>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</si>
  <si>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</si>
  <si>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</si>
  <si>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</si>
  <si>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</si>
  <si>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</si>
  <si>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</si>
  <si>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</si>
  <si>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</si>
  <si>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</si>
  <si>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</si>
  <si>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</si>
  <si>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</si>
  <si>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</si>
  <si>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</si>
  <si>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</si>
  <si>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</si>
  <si>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</si>
  <si>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</si>
  <si>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</si>
  <si>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</si>
  <si>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</si>
  <si>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</si>
  <si>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</si>
  <si>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</si>
  <si>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</si>
  <si>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</si>
  <si>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</si>
  <si>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</si>
  <si>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</si>
  <si>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</si>
  <si>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</si>
  <si>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</si>
  <si>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</si>
  <si>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</si>
  <si>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</si>
  <si>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</si>
  <si>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</si>
  <si>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</si>
  <si>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</si>
  <si>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</si>
  <si>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</si>
  <si>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</si>
  <si>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</si>
  <si>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</si>
  <si>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</si>
  <si>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</si>
  <si>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</si>
  <si>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</si>
  <si>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</si>
  <si>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</si>
  <si>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</si>
  <si>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</si>
  <si>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</si>
  <si>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</si>
  <si>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</si>
  <si>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</si>
  <si>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</si>
  <si>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</si>
  <si>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</si>
  <si>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</si>
  <si>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</si>
  <si>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</si>
  <si>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</si>
  <si>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</si>
  <si>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</si>
  <si>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</si>
  <si>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</si>
  <si>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</si>
  <si>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</si>
  <si>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</si>
  <si>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</si>
  <si>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</si>
  <si>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</si>
  <si>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</si>
  <si>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</si>
  <si>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</si>
  <si>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</si>
  <si>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</si>
  <si>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</si>
  <si>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</si>
  <si>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</si>
  <si>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</si>
  <si>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</si>
  <si>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</si>
  <si>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</si>
  <si>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</si>
  <si>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</si>
  <si>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</si>
  <si>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</si>
  <si>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</si>
  <si>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</si>
  <si>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</si>
  <si>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</si>
  <si>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</si>
  <si>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</si>
  <si>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</si>
  <si>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</si>
  <si>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</si>
  <si>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</si>
  <si>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</si>
  <si>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</si>
  <si>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</si>
  <si>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</si>
  <si>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</si>
  <si>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</si>
  <si>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</si>
  <si>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</si>
  <si>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</si>
  <si>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</si>
  <si>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</si>
  <si>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</si>
  <si>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</si>
  <si>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</si>
  <si>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</si>
  <si>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</si>
  <si>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</si>
  <si>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</si>
  <si>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</si>
  <si>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</si>
  <si>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</si>
  <si>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</si>
  <si>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</si>
  <si>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</si>
  <si>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</si>
  <si>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</si>
  <si>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</si>
  <si>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</si>
  <si>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</si>
  <si>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</si>
  <si>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</si>
  <si>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</si>
  <si>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</si>
  <si>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</si>
  <si>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</si>
  <si>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</si>
  <si>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</si>
  <si>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</si>
  <si>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</si>
  <si>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</si>
  <si>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</si>
  <si>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</si>
  <si>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</si>
  <si>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</si>
  <si>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</si>
  <si>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</si>
  <si>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</si>
  <si>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</si>
  <si>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</si>
  <si>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</si>
  <si>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</si>
  <si>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</si>
  <si>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</si>
  <si>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</si>
  <si>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</si>
  <si>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</si>
  <si>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</si>
  <si>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</si>
  <si>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</si>
  <si>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</si>
  <si>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</si>
  <si>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</si>
  <si>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</si>
  <si>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</si>
  <si>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</si>
  <si>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</si>
  <si>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</si>
  <si>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</si>
  <si>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</si>
  <si>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</si>
  <si>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</si>
  <si>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</si>
  <si>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</si>
  <si>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</si>
  <si>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</si>
  <si>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</si>
  <si>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</si>
  <si>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</si>
  <si>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</si>
  <si>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</si>
  <si>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</si>
  <si>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</si>
  <si>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</si>
  <si>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</si>
  <si>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</si>
  <si>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</si>
  <si>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</si>
  <si>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</si>
  <si>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</si>
  <si>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</si>
  <si>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</si>
  <si>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</si>
  <si>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</si>
  <si>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</si>
  <si>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</si>
  <si>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</si>
  <si>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</si>
  <si>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</si>
  <si>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</si>
  <si>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</si>
  <si>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</si>
  <si>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</si>
  <si>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</si>
  <si>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</si>
  <si>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</si>
  <si>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</si>
  <si>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</si>
  <si>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</si>
  <si>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</si>
  <si>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</si>
  <si>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</si>
  <si>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</si>
  <si>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</si>
  <si>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</si>
  <si>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</si>
  <si>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</si>
  <si>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</si>
  <si>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</si>
  <si>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</si>
  <si>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</si>
  <si>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</si>
  <si>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</si>
  <si>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</si>
  <si>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</si>
  <si>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</si>
  <si>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</si>
  <si>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</si>
  <si>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</si>
  <si>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</si>
  <si>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</si>
  <si>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</si>
  <si>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</si>
  <si>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</si>
  <si>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</si>
  <si>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</si>
  <si>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</si>
  <si>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</si>
  <si>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</si>
  <si>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</si>
  <si>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</si>
  <si>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</si>
  <si>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</si>
  <si>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</si>
  <si>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</si>
  <si>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</si>
  <si>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</si>
  <si>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</si>
  <si>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</si>
  <si>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</si>
  <si>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</si>
  <si>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</si>
  <si>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</si>
  <si>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</si>
  <si>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</si>
  <si>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</si>
  <si>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</si>
  <si>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</si>
  <si>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</si>
  <si>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</si>
  <si>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</si>
  <si>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</si>
  <si>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</si>
  <si>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</si>
  <si>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</si>
  <si>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</si>
  <si>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</si>
  <si>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</si>
  <si>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</si>
  <si>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</si>
  <si>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</si>
  <si>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</si>
  <si>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</si>
  <si>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</si>
  <si>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</si>
  <si>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</si>
  <si>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</si>
  <si>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</si>
  <si>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</si>
  <si>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</si>
  <si>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</si>
  <si>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</si>
  <si>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</si>
  <si>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</si>
  <si>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</si>
  <si>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</si>
  <si>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</si>
  <si>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</si>
  <si>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</si>
  <si>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</si>
  <si>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</si>
  <si>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</si>
  <si>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</si>
  <si>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</si>
  <si>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</si>
  <si>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</si>
  <si>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</si>
  <si>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</si>
  <si>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</si>
  <si>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</si>
  <si>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</si>
  <si>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</si>
  <si>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</si>
  <si>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</si>
  <si>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</si>
  <si>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</si>
  <si>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</si>
  <si>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</si>
  <si>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</si>
  <si>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</si>
  <si>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</si>
  <si>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</si>
  <si>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</si>
  <si>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</si>
  <si>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</si>
  <si>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</si>
  <si>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</si>
  <si>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</si>
  <si>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</si>
  <si>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</si>
  <si>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</si>
  <si>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</si>
  <si>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</si>
  <si>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</si>
  <si>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</si>
  <si>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</si>
  <si>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</si>
  <si>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</si>
  <si>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</si>
  <si>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</si>
  <si>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</si>
  <si>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</si>
  <si>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</si>
  <si>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</si>
  <si>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</si>
  <si>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</si>
  <si>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</si>
  <si>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</si>
  <si>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</si>
  <si>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</si>
  <si>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</si>
  <si>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</si>
  <si>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</si>
  <si>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</si>
  <si>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</si>
  <si>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</si>
  <si>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</si>
  <si>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</si>
  <si>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</si>
  <si>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</si>
  <si>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</si>
  <si>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</si>
  <si>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</si>
  <si>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</si>
  <si>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</si>
  <si>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</si>
  <si>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</si>
  <si>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</si>
  <si>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</si>
  <si>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</si>
  <si>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</si>
  <si>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</si>
  <si>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</si>
  <si>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</si>
  <si>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</si>
  <si>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</si>
  <si>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</si>
  <si>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</si>
  <si>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</si>
  <si>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</si>
  <si>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</si>
  <si>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</si>
  <si>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</si>
  <si>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</si>
  <si>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</si>
  <si>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</si>
  <si>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</si>
  <si>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</si>
  <si>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</si>
  <si>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</si>
  <si>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</si>
  <si>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</si>
  <si>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</si>
  <si>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</si>
  <si>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</si>
  <si>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</si>
  <si>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</si>
  <si>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</si>
  <si>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</si>
  <si>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</si>
  <si>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</si>
  <si>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</si>
  <si>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</si>
  <si>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</si>
  <si>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</si>
  <si>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</si>
  <si>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</si>
  <si>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</si>
  <si>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</si>
  <si>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</si>
  <si>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</si>
  <si>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</si>
  <si>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</si>
  <si>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</si>
  <si>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</si>
  <si>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</si>
  <si>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</si>
  <si>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</si>
  <si>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</si>
  <si>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</si>
  <si>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</si>
  <si>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</si>
  <si>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</si>
  <si>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</si>
  <si>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</si>
  <si>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</si>
  <si>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</si>
  <si>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</si>
  <si>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</si>
  <si>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</si>
  <si>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</si>
  <si>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</si>
  <si>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</si>
  <si>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</si>
  <si>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</si>
  <si>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</si>
  <si>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</si>
  <si>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</si>
  <si>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</si>
  <si>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</si>
  <si>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</si>
  <si>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</si>
  <si>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</si>
  <si>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</si>
  <si>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</si>
  <si>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</si>
  <si>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</si>
  <si>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</si>
  <si>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</si>
  <si>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</si>
  <si>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</si>
  <si>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</si>
  <si>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</si>
  <si>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</si>
  <si>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</si>
  <si>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</si>
  <si>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</si>
  <si>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</si>
  <si>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</si>
  <si>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</si>
  <si>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</si>
  <si>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</si>
  <si>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</si>
  <si>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</si>
  <si>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</si>
  <si>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</si>
  <si>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</si>
  <si>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</si>
  <si>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</si>
  <si>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</si>
  <si>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</si>
  <si>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</si>
  <si>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</si>
  <si>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</si>
  <si>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</si>
  <si>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</si>
  <si>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</si>
  <si>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</si>
  <si>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</si>
  <si>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</si>
  <si>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</si>
  <si>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</si>
  <si>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</si>
  <si>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</si>
  <si>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</si>
  <si>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</si>
  <si>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</si>
  <si>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</si>
  <si>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</si>
  <si>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</si>
  <si>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</si>
  <si>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</si>
  <si>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</si>
  <si>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</si>
  <si>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</si>
  <si>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</si>
  <si>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</si>
  <si>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</si>
  <si>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</si>
  <si>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</si>
  <si>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</si>
  <si>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</si>
  <si>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</si>
  <si>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</si>
  <si>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</si>
  <si>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</si>
  <si>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</si>
  <si>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</si>
  <si>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</si>
  <si>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</si>
  <si>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</si>
  <si>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</si>
  <si>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</si>
  <si>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</si>
  <si>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</si>
  <si>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</si>
  <si>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</si>
  <si>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</si>
  <si>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</si>
  <si>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</si>
  <si>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</si>
  <si>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</si>
  <si>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</si>
  <si>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</si>
  <si>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</si>
  <si>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</si>
  <si>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</si>
  <si>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</si>
  <si>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</si>
  <si>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</si>
  <si>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</si>
  <si>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</si>
  <si>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</si>
  <si>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</si>
  <si>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</si>
  <si>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</si>
  <si>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</si>
  <si>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</si>
  <si>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</si>
  <si>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</si>
  <si>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</si>
  <si>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</si>
  <si>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</si>
  <si>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</si>
  <si>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</si>
  <si>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</si>
  <si>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</si>
  <si>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</si>
  <si>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</si>
  <si>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</si>
  <si>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</si>
  <si>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</si>
  <si>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</si>
  <si>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</si>
  <si>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</si>
  <si>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</si>
  <si>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</si>
  <si>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</si>
  <si>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</si>
  <si>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</si>
  <si>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</si>
  <si>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</si>
  <si>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</si>
  <si>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</si>
  <si>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</si>
  <si>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</si>
  <si>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</si>
  <si>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</si>
  <si>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</si>
  <si>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</si>
  <si>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</si>
  <si>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</si>
  <si>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</si>
  <si>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</si>
  <si>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</si>
  <si>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</si>
  <si>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</si>
  <si>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</si>
  <si>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</si>
  <si>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</si>
  <si>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</si>
  <si>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</si>
  <si>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</si>
  <si>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</si>
  <si>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</si>
  <si>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</si>
  <si>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</si>
  <si>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</si>
  <si>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</si>
  <si>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</si>
  <si>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</si>
  <si>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</si>
  <si>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</si>
  <si>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</si>
  <si>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</si>
  <si>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</si>
  <si>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</si>
  <si>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</si>
  <si>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</si>
  <si>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</si>
  <si>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</si>
  <si>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</si>
  <si>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</si>
  <si>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</si>
  <si>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</si>
  <si>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</si>
  <si>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</si>
  <si>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</si>
  <si>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</si>
  <si>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</si>
  <si>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</si>
  <si>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</si>
  <si>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</si>
  <si>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</si>
  <si>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</si>
  <si>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</si>
  <si>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</si>
  <si>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</si>
  <si>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</si>
  <si>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</si>
  <si>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</si>
  <si>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</si>
  <si>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</si>
  <si>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</si>
  <si>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</si>
  <si>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</si>
  <si>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</si>
  <si>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</si>
  <si>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</si>
  <si>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</si>
  <si>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</si>
  <si>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</si>
  <si>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</si>
  <si>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</si>
  <si>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</si>
  <si>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</si>
  <si>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</si>
  <si>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</si>
  <si>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</si>
  <si>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</si>
  <si>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</si>
  <si>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</si>
  <si>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</si>
  <si>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</si>
  <si>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</si>
  <si>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</si>
  <si>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</si>
  <si>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</si>
  <si>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</si>
  <si>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</si>
  <si>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</si>
  <si>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</si>
  <si>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</si>
  <si>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</si>
  <si>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</si>
  <si>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</si>
  <si>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</si>
  <si>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</si>
  <si>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</si>
  <si>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</si>
  <si>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</si>
  <si>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</si>
  <si>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</si>
  <si>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</si>
  <si>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</si>
  <si>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</si>
  <si>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</si>
  <si>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</si>
  <si>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</si>
  <si>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</si>
  <si>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</si>
  <si>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</si>
  <si>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</si>
  <si>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</si>
  <si>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</si>
  <si>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</si>
  <si>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</si>
  <si>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</si>
  <si>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</si>
  <si>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</si>
  <si>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</si>
  <si>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</si>
  <si>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</si>
  <si>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</si>
  <si>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</si>
  <si>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</si>
  <si>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</si>
  <si>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</si>
  <si>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</si>
  <si>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</si>
  <si>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</si>
  <si>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</si>
  <si>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</si>
  <si>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</si>
  <si>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</si>
  <si>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</si>
  <si>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</si>
  <si>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</si>
  <si>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</si>
  <si>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</si>
  <si>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</si>
  <si>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</si>
  <si>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</si>
  <si>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</si>
  <si>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</si>
  <si>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</si>
  <si>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</si>
  <si>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</si>
  <si>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</si>
  <si>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</si>
  <si>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</si>
  <si>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</si>
  <si>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</si>
  <si>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</si>
  <si>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</si>
  <si>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</si>
  <si>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</si>
  <si>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</si>
  <si>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</si>
  <si>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</si>
  <si>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</si>
  <si>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</si>
  <si>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</si>
  <si>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</si>
  <si>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</si>
  <si>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</si>
  <si>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</si>
  <si>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</si>
  <si>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</si>
  <si>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</si>
  <si>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</si>
  <si>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</si>
  <si>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</si>
  <si>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</si>
  <si>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</si>
  <si>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</si>
  <si>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</si>
  <si>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</si>
  <si>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</si>
  <si>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</si>
  <si>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</si>
  <si>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</si>
  <si>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</si>
  <si>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</si>
  <si>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</si>
  <si>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</si>
  <si>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</si>
  <si>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</si>
  <si>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</si>
  <si>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</si>
  <si>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</si>
  <si>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</si>
  <si>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</si>
  <si>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</si>
  <si>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</si>
  <si>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</si>
  <si>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</si>
  <si>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</si>
  <si>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</si>
  <si>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</si>
  <si>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</si>
  <si>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</si>
  <si>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</si>
  <si>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</si>
  <si>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</si>
  <si>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</si>
  <si>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</si>
  <si>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</si>
  <si>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</si>
  <si>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</si>
  <si>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</si>
  <si>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</si>
  <si>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</si>
  <si>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</si>
  <si>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</si>
  <si>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</si>
  <si>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</si>
  <si>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</si>
  <si>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</si>
  <si>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</si>
  <si>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</si>
  <si>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</si>
  <si>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</si>
  <si>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</si>
  <si>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</si>
  <si>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</si>
  <si>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</si>
  <si>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</si>
  <si>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</si>
  <si>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</si>
  <si>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</si>
  <si>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</si>
  <si>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</si>
  <si>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</si>
  <si>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</si>
  <si>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</si>
  <si>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</si>
  <si>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</si>
  <si>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</si>
  <si>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</si>
  <si>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</si>
  <si>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</si>
  <si>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</si>
  <si>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</si>
  <si>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</si>
  <si>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</si>
  <si>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</si>
  <si>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</si>
  <si>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</si>
  <si>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</si>
  <si>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</si>
  <si>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</si>
  <si>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</si>
  <si>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</si>
  <si>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</si>
  <si>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</si>
  <si>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</si>
  <si>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</si>
  <si>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</si>
  <si>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</si>
  <si>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</si>
  <si>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</si>
  <si>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</si>
  <si>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</si>
  <si>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</si>
  <si>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</si>
  <si>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</si>
  <si>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</si>
  <si>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</si>
  <si>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</si>
  <si>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</si>
  <si>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</si>
  <si>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</si>
  <si>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</si>
  <si>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</si>
  <si>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</si>
  <si>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</si>
  <si>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</si>
  <si>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</si>
  <si>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</si>
  <si>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</si>
  <si>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</si>
  <si>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</si>
  <si>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</si>
  <si>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</si>
  <si>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</si>
  <si>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</si>
  <si>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</si>
  <si>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</si>
  <si>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</si>
  <si>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</si>
  <si>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</si>
  <si>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</si>
  <si>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</si>
  <si>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</si>
  <si>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</si>
  <si>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</si>
  <si>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</si>
  <si>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</si>
  <si>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</si>
  <si>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</si>
  <si>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</si>
  <si>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</si>
  <si>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</si>
  <si>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</si>
  <si>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</si>
  <si>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</si>
  <si>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</si>
  <si>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</si>
  <si>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</si>
  <si>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</si>
  <si>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</si>
  <si>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</si>
  <si>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</si>
  <si>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</si>
  <si>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</si>
  <si>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</si>
  <si>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</si>
  <si>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</si>
  <si>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</si>
  <si>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</si>
  <si>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</si>
  <si>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</si>
  <si>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</si>
  <si>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</si>
  <si>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</si>
  <si>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</si>
  <si>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</si>
  <si>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</si>
  <si>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</si>
  <si>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</si>
  <si>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</si>
  <si>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</si>
  <si>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</si>
  <si>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</si>
  <si>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</si>
  <si>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</si>
  <si>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</si>
  <si>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</si>
  <si>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</si>
  <si>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</si>
  <si>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</si>
  <si>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</si>
  <si>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</si>
  <si>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</si>
  <si>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</si>
  <si>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</si>
  <si>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</si>
  <si>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</si>
  <si>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</si>
  <si>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</si>
  <si>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</si>
  <si>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</si>
  <si>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</si>
  <si>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</si>
  <si>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</si>
  <si>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</si>
  <si>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</si>
  <si>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</si>
  <si>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</si>
  <si>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</si>
  <si>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</si>
  <si>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</si>
  <si>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</si>
  <si>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</si>
  <si>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</si>
  <si>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</si>
  <si>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</si>
  <si>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</si>
  <si>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</si>
  <si>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</si>
  <si>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</si>
  <si>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</si>
  <si>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</si>
  <si>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</si>
  <si>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</si>
  <si>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</si>
  <si>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</si>
  <si>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</si>
  <si>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</si>
  <si>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</si>
  <si>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</si>
  <si>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</si>
  <si>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</si>
  <si>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</si>
  <si>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</si>
  <si>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</si>
  <si>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</si>
  <si>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</si>
  <si>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</si>
  <si>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</si>
  <si>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</si>
  <si>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</si>
  <si>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</si>
  <si>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</si>
  <si>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</si>
  <si>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</si>
  <si>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</si>
  <si>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</si>
  <si>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</si>
  <si>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</si>
  <si>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</si>
  <si>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</si>
  <si>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</si>
  <si>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</si>
  <si>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</si>
  <si>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</si>
  <si>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</si>
  <si>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</si>
  <si>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</si>
  <si>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</si>
  <si>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</si>
  <si>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</si>
  <si>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</si>
  <si>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</si>
  <si>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</si>
  <si>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</si>
  <si>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</si>
  <si>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</si>
  <si>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</si>
  <si>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</si>
  <si>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</si>
  <si>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</si>
  <si>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</si>
  <si>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</si>
  <si>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</si>
  <si>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</si>
  <si>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</si>
  <si>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</si>
  <si>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</si>
  <si>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</si>
  <si>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</si>
  <si>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</si>
  <si>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</si>
  <si>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</si>
  <si>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</si>
  <si>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</si>
  <si>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</si>
  <si>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</si>
  <si>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</si>
  <si>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</si>
  <si>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</si>
  <si>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</si>
  <si>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</si>
  <si>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</si>
  <si>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</si>
  <si>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</si>
  <si>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</si>
  <si>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</si>
  <si>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</si>
  <si>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</si>
  <si>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</si>
  <si>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</si>
  <si>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</si>
  <si>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</si>
  <si>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</si>
  <si>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</si>
  <si>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</si>
  <si>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</si>
  <si>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</si>
  <si>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</si>
  <si>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</si>
  <si>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</si>
  <si>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</si>
  <si>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</si>
  <si>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</si>
  <si>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</si>
  <si>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</si>
  <si>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</si>
  <si>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</si>
  <si>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</si>
  <si>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</si>
  <si>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</si>
  <si>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</si>
  <si>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</si>
  <si>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</si>
  <si>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</si>
  <si>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</si>
  <si>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</si>
  <si>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</si>
  <si>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</si>
  <si>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</si>
  <si>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</si>
  <si>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</si>
  <si>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</si>
  <si>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</si>
  <si>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</si>
  <si>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</si>
  <si>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</si>
  <si>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</si>
  <si>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</si>
  <si>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</si>
  <si>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</si>
  <si>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</si>
  <si>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</si>
  <si>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</si>
  <si>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</si>
  <si>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</si>
  <si>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</si>
  <si>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</si>
  <si>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</si>
  <si>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</si>
  <si>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</si>
  <si>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</si>
  <si>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</si>
  <si>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</si>
  <si>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</si>
  <si>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</si>
  <si>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</si>
  <si>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</si>
  <si>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</si>
  <si>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</si>
  <si>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</si>
  <si>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</si>
  <si>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</si>
  <si>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</si>
  <si>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</si>
  <si>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</si>
  <si>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</si>
  <si>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</si>
  <si>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</si>
  <si>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</si>
  <si>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</si>
  <si>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</si>
  <si>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</si>
  <si>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</si>
  <si>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</si>
  <si>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</si>
  <si>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</si>
  <si>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</si>
  <si>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</si>
  <si>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</si>
  <si>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</si>
  <si>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</si>
  <si>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</si>
  <si>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</si>
  <si>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</si>
  <si>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</si>
  <si>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</si>
  <si>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</si>
  <si>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</si>
  <si>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</si>
  <si>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</si>
  <si>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</si>
  <si>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</si>
  <si>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</si>
  <si>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</si>
  <si>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</si>
  <si>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</si>
  <si>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</si>
  <si>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</si>
  <si>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</si>
  <si>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</si>
  <si>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</si>
  <si>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</si>
  <si>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</si>
  <si>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</si>
  <si>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</si>
  <si>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</si>
  <si>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</si>
  <si>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</si>
  <si>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</si>
  <si>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</si>
  <si>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</si>
  <si>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</si>
  <si>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</si>
  <si>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</si>
  <si>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</si>
  <si>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</si>
  <si>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</si>
  <si>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</si>
  <si>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</si>
  <si>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</si>
  <si>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</si>
  <si>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</si>
  <si>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</si>
  <si>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</si>
  <si>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</si>
  <si>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</si>
  <si>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</si>
  <si>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</si>
  <si>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</si>
  <si>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</si>
  <si>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</si>
  <si>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</si>
  <si>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</si>
  <si>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</si>
  <si>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</si>
  <si>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</si>
  <si>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</si>
  <si>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</si>
  <si>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</si>
  <si>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</si>
  <si>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</si>
  <si>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</si>
  <si>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</si>
  <si>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</si>
  <si>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</si>
  <si>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</si>
  <si>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</si>
  <si>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</si>
  <si>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</si>
  <si>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</si>
  <si>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</si>
  <si>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</si>
  <si>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</si>
  <si>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</si>
  <si>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</si>
  <si>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</si>
  <si>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</si>
  <si>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</si>
  <si>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</si>
  <si>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</si>
  <si>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</si>
  <si>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</si>
  <si>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</si>
  <si>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</si>
  <si>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</si>
  <si>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</si>
  <si>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</si>
  <si>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</si>
  <si>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</si>
  <si>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</si>
  <si>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</si>
  <si>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</si>
  <si>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</si>
  <si>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</si>
  <si>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</si>
  <si>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</si>
  <si>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</si>
  <si>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</si>
  <si>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</si>
  <si>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</si>
  <si>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</si>
  <si>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</si>
  <si>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</si>
  <si>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</si>
  <si>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</si>
  <si>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</si>
  <si>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</si>
  <si>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</si>
  <si>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</si>
  <si>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</si>
  <si>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</si>
  <si>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</si>
  <si>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</si>
  <si>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</si>
  <si>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</si>
  <si>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</si>
  <si>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</si>
  <si>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</si>
  <si>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</si>
  <si>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</si>
  <si>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</si>
  <si>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</si>
  <si>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</si>
  <si>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</si>
  <si>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</si>
  <si>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</si>
  <si>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</si>
  <si>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</si>
  <si>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</si>
  <si>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</si>
  <si>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</si>
  <si>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</si>
  <si>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</si>
  <si>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</si>
  <si>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</si>
  <si>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</si>
  <si>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</si>
  <si>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</si>
  <si>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</si>
  <si>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</si>
  <si>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</si>
  <si>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</si>
  <si>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</si>
  <si>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</si>
  <si>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</si>
  <si>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</si>
  <si>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</si>
  <si>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</si>
  <si>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</si>
  <si>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</si>
  <si>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</si>
  <si>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</si>
  <si>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</si>
  <si>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</si>
  <si>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</si>
  <si>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</si>
  <si>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</si>
  <si>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</si>
  <si>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</si>
  <si>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</si>
  <si>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</si>
  <si>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</si>
  <si>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</si>
  <si>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</si>
  <si>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</si>
  <si>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</si>
  <si>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</si>
  <si>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</si>
  <si>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</si>
  <si>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</si>
  <si>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</si>
  <si>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</si>
  <si>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</si>
  <si>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</si>
  <si>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</si>
  <si>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</si>
  <si>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</si>
  <si>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</si>
  <si>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</si>
  <si>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</si>
  <si>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</si>
  <si>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</si>
  <si>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</si>
  <si>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</si>
  <si>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</si>
  <si>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</si>
  <si>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</si>
  <si>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</si>
  <si>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</si>
  <si>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</si>
  <si>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</si>
  <si>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</si>
  <si>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</si>
  <si>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</si>
  <si>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</si>
  <si>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</si>
  <si>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</si>
  <si>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</si>
  <si>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</si>
  <si>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</si>
  <si>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</si>
  <si>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</si>
  <si>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</si>
  <si>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</si>
  <si>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</si>
  <si>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</si>
  <si>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</si>
  <si>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</si>
  <si>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</si>
  <si>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</si>
  <si>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</si>
  <si>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</si>
  <si>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</si>
  <si>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</si>
  <si>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</si>
  <si>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</si>
  <si>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</si>
  <si>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</si>
  <si>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</si>
  <si>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</si>
  <si>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</si>
  <si>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</si>
  <si>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</si>
  <si>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</si>
  <si>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</si>
  <si>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</si>
  <si>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</si>
  <si>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</si>
  <si>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</si>
  <si>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</si>
  <si>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</si>
  <si>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</si>
  <si>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</si>
  <si>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</si>
  <si>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</si>
  <si>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</si>
  <si>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</si>
  <si>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</si>
  <si>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</si>
  <si>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</si>
  <si>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</si>
  <si>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</si>
  <si>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</si>
  <si>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</si>
  <si>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</si>
  <si>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</si>
  <si>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</si>
  <si>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</si>
  <si>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</si>
  <si>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</si>
  <si>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</si>
  <si>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</si>
  <si>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</si>
  <si>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</si>
  <si>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</si>
  <si>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</si>
  <si>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</si>
  <si>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</si>
  <si>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</si>
  <si>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</si>
  <si>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</si>
  <si>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</si>
  <si>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</si>
  <si>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</si>
  <si>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</si>
  <si>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</si>
  <si>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</si>
  <si>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</si>
  <si>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</si>
  <si>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</si>
  <si>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</si>
  <si>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</si>
  <si>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</si>
  <si>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</si>
  <si>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</si>
  <si>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</si>
  <si>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</si>
  <si>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</si>
  <si>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</si>
  <si>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</si>
  <si>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</si>
  <si>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</si>
  <si>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</si>
  <si>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</si>
  <si>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</si>
  <si>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</si>
  <si>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</si>
  <si>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</si>
  <si>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</si>
  <si>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</si>
  <si>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</si>
  <si>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</si>
  <si>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</si>
  <si>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</si>
  <si>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</si>
  <si>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</si>
  <si>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</si>
  <si>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</si>
  <si>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</si>
  <si>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</si>
  <si>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</si>
  <si>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</si>
  <si>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</si>
  <si>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</si>
  <si>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</si>
  <si>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</si>
  <si>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</si>
  <si>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</si>
  <si>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</si>
  <si>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</si>
  <si>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</si>
  <si>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</si>
  <si>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</si>
  <si>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</si>
  <si>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</si>
  <si>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</si>
  <si>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</si>
  <si>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</si>
  <si>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</si>
  <si>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</si>
  <si>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</si>
  <si>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</si>
  <si>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</si>
  <si>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</si>
  <si>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</si>
  <si>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</si>
  <si>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</si>
  <si>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</si>
  <si>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</si>
  <si>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</si>
  <si>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</si>
  <si>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</si>
  <si>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</si>
  <si>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</si>
  <si>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</si>
  <si>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</si>
  <si>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</si>
  <si>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</si>
  <si>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</si>
  <si>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</si>
  <si>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</si>
  <si>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</si>
  <si>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</si>
  <si>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</si>
  <si>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</si>
  <si>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</si>
  <si>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</si>
  <si>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</si>
  <si>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</si>
  <si>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</si>
  <si>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</si>
  <si>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</si>
  <si>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</si>
  <si>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</si>
  <si>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</si>
  <si>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</si>
  <si>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</si>
  <si>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</si>
  <si>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</si>
  <si>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</si>
  <si>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</si>
  <si>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</si>
  <si>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</si>
  <si>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</si>
  <si>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</si>
  <si>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</si>
  <si>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</si>
  <si>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</si>
  <si>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</si>
  <si>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</si>
  <si>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</si>
  <si>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</si>
  <si>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</si>
  <si>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</si>
  <si>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</si>
  <si>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</si>
  <si>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</si>
  <si>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</si>
  <si>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</si>
  <si>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</si>
  <si>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</si>
  <si>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</si>
  <si>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</si>
  <si>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</si>
  <si>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</si>
  <si>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</si>
  <si>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</si>
  <si>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</si>
  <si>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</si>
  <si>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</si>
  <si>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</si>
  <si>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</si>
  <si>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</si>
  <si>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</si>
  <si>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</si>
  <si>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</si>
  <si>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</si>
  <si>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</si>
  <si>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</si>
  <si>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</si>
  <si>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</si>
  <si>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</si>
  <si>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</si>
  <si>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</si>
  <si>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</si>
  <si>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</si>
  <si>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</si>
  <si>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</si>
  <si>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</si>
  <si>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</si>
  <si>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</si>
  <si>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</si>
  <si>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</si>
  <si>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</si>
  <si>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</si>
  <si>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</si>
  <si>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</si>
  <si>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</si>
  <si>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</si>
  <si>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</si>
  <si>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</si>
  <si>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</si>
  <si>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</si>
  <si>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</si>
  <si>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</si>
  <si>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</si>
  <si>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</si>
  <si>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</si>
  <si>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</si>
  <si>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</si>
  <si>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</si>
  <si>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</si>
  <si>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</si>
  <si>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</si>
  <si>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</si>
  <si>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</si>
  <si>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</si>
  <si>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</si>
  <si>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</si>
  <si>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</si>
  <si>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</si>
  <si>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</si>
  <si>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</si>
  <si>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</si>
  <si>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</si>
  <si>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</si>
  <si>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</si>
  <si>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</si>
  <si>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</si>
  <si>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</si>
  <si>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</si>
  <si>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</si>
  <si>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</si>
  <si>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</si>
  <si>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</si>
  <si>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</si>
  <si>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</si>
  <si>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</si>
  <si>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</si>
  <si>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</si>
  <si>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</si>
  <si>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</si>
  <si>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</si>
  <si>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</si>
  <si>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</si>
  <si>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</si>
  <si>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</si>
  <si>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</si>
  <si>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</si>
  <si>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</si>
  <si>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</si>
  <si>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</si>
  <si>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</si>
  <si>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</si>
  <si>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</si>
  <si>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</si>
  <si>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</si>
  <si>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</si>
  <si>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</si>
  <si>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</si>
  <si>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</si>
  <si>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</si>
  <si>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</si>
  <si>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</si>
  <si>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</si>
  <si>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</si>
  <si>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</si>
  <si>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</si>
  <si>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</si>
  <si>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</si>
  <si>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</si>
  <si>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</si>
  <si>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</si>
  <si>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</si>
  <si>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</si>
  <si>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</si>
  <si>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</si>
  <si>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</si>
  <si>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</si>
  <si>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</si>
  <si>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</si>
  <si>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</si>
  <si>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</si>
  <si>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</si>
  <si>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</si>
  <si>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</si>
  <si>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</si>
  <si>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</si>
  <si>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</si>
  <si>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</si>
  <si>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</si>
  <si>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</si>
  <si>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</si>
  <si>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</si>
  <si>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</si>
  <si>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</si>
  <si>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</si>
  <si>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</si>
  <si>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</si>
  <si>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</si>
  <si>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</si>
  <si>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</si>
  <si>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</si>
  <si>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</si>
  <si>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</si>
  <si>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</si>
  <si>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</si>
  <si>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</si>
  <si>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</si>
  <si>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</si>
  <si>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</si>
  <si>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</si>
  <si>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</si>
  <si>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</si>
  <si>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</si>
  <si>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</si>
  <si>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</si>
  <si>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</si>
  <si>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</si>
  <si>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</si>
  <si>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</si>
  <si>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</si>
  <si>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</si>
  <si>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</si>
  <si>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</si>
  <si>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</si>
  <si>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</si>
  <si>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</si>
  <si>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</si>
  <si>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</si>
  <si>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</si>
  <si>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</si>
  <si>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</si>
  <si>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</si>
  <si>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</si>
  <si>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</si>
  <si>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</si>
  <si>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</si>
  <si>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</si>
  <si>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</si>
  <si>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</si>
  <si>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</si>
  <si>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</si>
  <si>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</si>
  <si>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</si>
  <si>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</si>
  <si>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</si>
  <si>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</si>
  <si>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</si>
  <si>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</si>
  <si>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</si>
  <si>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</si>
  <si>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</si>
  <si>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</si>
  <si>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</si>
  <si>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</si>
  <si>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</si>
  <si>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</si>
  <si>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</si>
  <si>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</si>
  <si>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</si>
  <si>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</si>
  <si>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</si>
  <si>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</si>
  <si>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</si>
  <si>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</si>
  <si>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</si>
  <si>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</si>
  <si>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</si>
  <si>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</si>
  <si>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</si>
  <si>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</si>
  <si>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</si>
  <si>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</si>
  <si>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</si>
  <si>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</si>
  <si>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</si>
  <si>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</si>
  <si>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</si>
  <si>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</si>
  <si>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</si>
  <si>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</si>
  <si>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</si>
  <si>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</si>
  <si>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</si>
  <si>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</si>
  <si>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</si>
  <si>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</si>
  <si>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</si>
  <si>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</si>
  <si>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</si>
  <si>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</si>
  <si>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</si>
  <si>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</si>
  <si>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</si>
  <si>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</si>
  <si>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</si>
  <si>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</si>
  <si>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</si>
  <si>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</si>
  <si>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</si>
  <si>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</si>
  <si>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</si>
  <si>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</si>
  <si>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</si>
  <si>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</si>
  <si>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</si>
  <si>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</si>
  <si>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</si>
  <si>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</si>
  <si>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</si>
  <si>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</si>
  <si>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</si>
  <si>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</si>
  <si>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</si>
  <si>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</si>
  <si>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</si>
  <si>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</si>
  <si>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</si>
  <si>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</si>
  <si>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</si>
  <si>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</si>
  <si>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</si>
  <si>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</si>
  <si>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</si>
  <si>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</si>
  <si>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</si>
  <si>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</si>
  <si>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</si>
  <si>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</si>
  <si>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</si>
  <si>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</si>
  <si>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</si>
  <si>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</si>
  <si>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</si>
  <si>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</si>
  <si>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</si>
  <si>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</si>
  <si>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</si>
  <si>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</si>
  <si>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</si>
  <si>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</si>
  <si>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</si>
  <si>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</si>
  <si>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</si>
  <si>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</si>
  <si>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</si>
  <si>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</si>
  <si>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</si>
  <si>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</si>
  <si>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</si>
  <si>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</si>
  <si>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</si>
  <si>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</si>
  <si>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</si>
  <si>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</si>
  <si>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</si>
  <si>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</si>
  <si>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</si>
  <si>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</si>
  <si>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</si>
  <si>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</si>
  <si>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</si>
  <si>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</si>
  <si>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</si>
  <si>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</si>
  <si>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</si>
  <si>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</si>
  <si>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</si>
  <si>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</si>
  <si>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</si>
  <si>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</si>
  <si>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</si>
  <si>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</si>
  <si>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</si>
  <si>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</si>
  <si>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</si>
  <si>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</si>
  <si>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</si>
  <si>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</si>
  <si>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</si>
  <si>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</si>
  <si>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</si>
  <si>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</si>
  <si>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</si>
  <si>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</si>
  <si>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</si>
  <si>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</si>
  <si>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</si>
  <si>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</si>
  <si>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</si>
  <si>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</si>
  <si>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</si>
  <si>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</si>
  <si>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</si>
  <si>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</si>
  <si>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</si>
  <si>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</si>
  <si>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</si>
  <si>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</si>
  <si>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</si>
  <si>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</si>
  <si>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</si>
  <si>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</si>
  <si>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</si>
  <si>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</si>
  <si>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</si>
  <si>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</si>
  <si>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</si>
  <si>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</si>
  <si>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</si>
  <si>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</si>
  <si>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</si>
  <si>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</si>
  <si>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</si>
  <si>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</si>
  <si>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</si>
  <si>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</si>
  <si>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</si>
  <si>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</si>
  <si>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</si>
  <si>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</si>
  <si>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</si>
  <si>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</si>
  <si>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</si>
  <si>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</si>
  <si>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</si>
  <si>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</si>
  <si>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</si>
  <si>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</si>
  <si>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</si>
  <si>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</si>
  <si>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</si>
  <si>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</si>
  <si>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</si>
  <si>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</si>
  <si>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</si>
  <si>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</si>
  <si>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</si>
  <si>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</si>
  <si>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</si>
  <si>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</si>
  <si>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</si>
  <si>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</si>
  <si>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</si>
  <si>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</si>
  <si>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</si>
  <si>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</si>
  <si>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</si>
  <si>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</si>
  <si>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</si>
  <si>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</si>
  <si>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</si>
  <si>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</si>
  <si>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</si>
  <si>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</si>
  <si>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</si>
  <si>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</si>
  <si>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</si>
  <si>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</si>
  <si>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</si>
  <si>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</si>
  <si>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</si>
  <si>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</si>
  <si>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</si>
  <si>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</si>
  <si>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</si>
  <si>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</si>
  <si>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</si>
  <si>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</si>
  <si>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</si>
  <si>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</si>
  <si>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</si>
  <si>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</si>
  <si>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</si>
  <si>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</si>
  <si>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</si>
  <si>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</si>
  <si>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</si>
  <si>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</si>
  <si>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</si>
  <si>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</si>
  <si>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</si>
  <si>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</si>
  <si>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</si>
  <si>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</si>
  <si>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</si>
  <si>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</si>
  <si>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</si>
  <si>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</si>
  <si>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</si>
  <si>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</si>
  <si>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</si>
  <si>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</si>
  <si>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</si>
  <si>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</si>
  <si>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</si>
  <si>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</si>
  <si>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</si>
  <si>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</si>
  <si>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</si>
  <si>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</si>
  <si>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</si>
  <si>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</si>
  <si>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</si>
  <si>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</si>
  <si>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</si>
  <si>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</si>
  <si>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</si>
  <si>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</si>
  <si>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</si>
  <si>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</si>
  <si>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</si>
  <si>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</si>
  <si>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</si>
  <si>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</si>
  <si>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</si>
  <si>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</si>
  <si>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</si>
  <si>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</si>
  <si>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</si>
  <si>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</si>
  <si>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</si>
  <si>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</si>
  <si>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</si>
  <si>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</si>
  <si>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</si>
  <si>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</si>
  <si>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</si>
  <si>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</si>
  <si>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</si>
  <si>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</si>
  <si>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</si>
  <si>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</si>
  <si>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</si>
  <si>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</si>
  <si>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</si>
  <si>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</si>
  <si>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</si>
  <si>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</si>
  <si>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</si>
  <si>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</si>
  <si>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</si>
  <si>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</si>
  <si>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</si>
  <si>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</si>
  <si>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</si>
  <si>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</si>
  <si>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</si>
  <si>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</si>
  <si>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</si>
  <si>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</si>
  <si>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</si>
  <si>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</si>
  <si>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</si>
  <si>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</si>
  <si>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</si>
  <si>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</si>
  <si>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</si>
  <si>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</si>
  <si>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</si>
  <si>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</si>
  <si>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</si>
  <si>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</si>
  <si>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</si>
  <si>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</si>
  <si>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</si>
  <si>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</si>
  <si>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</si>
  <si>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</si>
  <si>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</si>
  <si>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</si>
  <si>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</si>
  <si>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</si>
  <si>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</si>
  <si>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</si>
  <si>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</si>
  <si>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</si>
  <si>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</si>
  <si>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</si>
  <si>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</si>
  <si>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</si>
  <si>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</si>
  <si>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</si>
  <si>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</si>
  <si>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</si>
  <si>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</si>
  <si>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</si>
  <si>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</si>
  <si>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</si>
  <si>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</si>
  <si>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</si>
  <si>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</si>
  <si>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</si>
  <si>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</si>
  <si>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</si>
  <si>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</si>
  <si>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</si>
  <si>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</si>
  <si>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</si>
  <si>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</si>
  <si>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</si>
  <si>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</si>
  <si>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</si>
  <si>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</si>
  <si>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</si>
  <si>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</si>
  <si>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</si>
  <si>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</si>
  <si>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</si>
  <si>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</si>
  <si>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</si>
  <si>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</si>
  <si>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</si>
  <si>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</si>
  <si>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</si>
  <si>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</si>
  <si>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</si>
  <si>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</si>
  <si>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</si>
  <si>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</si>
  <si>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</si>
  <si>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</si>
  <si>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</si>
  <si>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</si>
  <si>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</si>
  <si>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</si>
  <si>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</si>
  <si>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</si>
  <si>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</si>
  <si>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</si>
  <si>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</si>
  <si>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</si>
  <si>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</si>
  <si>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</si>
  <si>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</si>
  <si>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</si>
  <si>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</si>
  <si>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</si>
  <si>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</si>
  <si>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</si>
  <si>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</si>
  <si>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</si>
  <si>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</si>
  <si>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</si>
  <si>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</si>
  <si>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</si>
  <si>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</si>
  <si>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</si>
  <si>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</si>
  <si>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</si>
  <si>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</si>
  <si>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</si>
  <si>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</si>
  <si>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</si>
  <si>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</si>
  <si>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</si>
  <si>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</si>
  <si>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</si>
  <si>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</si>
  <si>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</si>
  <si>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</si>
  <si>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</si>
  <si>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</si>
  <si>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</si>
  <si>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</si>
  <si>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</si>
  <si>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</si>
  <si>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</si>
  <si>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</si>
  <si>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</si>
  <si>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</si>
  <si>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</si>
  <si>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</si>
  <si>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</si>
  <si>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</si>
  <si>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</si>
  <si>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</si>
  <si>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</si>
  <si>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</si>
  <si>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</si>
  <si>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</si>
  <si>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</si>
  <si>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</si>
  <si>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</si>
  <si>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</si>
  <si>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</si>
  <si>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</si>
  <si>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</si>
  <si>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</si>
  <si>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</si>
  <si>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</si>
  <si>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</si>
  <si>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</si>
  <si>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</si>
  <si>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</si>
  <si>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</si>
  <si>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</si>
  <si>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</si>
  <si>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</si>
  <si>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</si>
  <si>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</si>
  <si>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</si>
  <si>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</si>
  <si>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</si>
  <si>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</si>
  <si>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</si>
  <si>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</si>
  <si>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</si>
  <si>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</si>
  <si>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</si>
  <si>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</si>
  <si>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</si>
  <si>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</si>
  <si>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</si>
  <si>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</si>
  <si>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</si>
  <si>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</si>
  <si>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</si>
  <si>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</si>
  <si>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</si>
  <si>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</si>
  <si>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</si>
  <si>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</si>
  <si>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</si>
  <si>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</si>
  <si>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</si>
  <si>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</si>
  <si>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</si>
  <si>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</si>
  <si>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</si>
  <si>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</si>
  <si>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</si>
  <si>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</si>
  <si>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</si>
  <si>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</si>
  <si>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</si>
  <si>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</si>
  <si>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</si>
  <si>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</si>
  <si>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</si>
  <si>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</si>
  <si>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</si>
  <si>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</si>
  <si>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</si>
  <si>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</si>
  <si>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</si>
  <si>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</si>
  <si>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</si>
  <si>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</si>
  <si>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</si>
  <si>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</si>
  <si>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</si>
  <si>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</si>
  <si>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</si>
  <si>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</si>
  <si>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</si>
  <si>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</si>
  <si>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</si>
  <si>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</si>
  <si>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</si>
  <si>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</si>
  <si>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</si>
  <si>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</si>
  <si>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</si>
  <si>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</si>
  <si>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</si>
  <si>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</si>
  <si>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</si>
  <si>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</si>
  <si>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</si>
  <si>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</si>
  <si>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</si>
  <si>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</si>
  <si>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</si>
  <si>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</si>
  <si>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</si>
  <si>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</si>
  <si>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</si>
  <si>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</si>
  <si>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</si>
  <si>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</si>
  <si>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</si>
  <si>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</si>
  <si>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</si>
  <si>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</si>
  <si>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</si>
  <si>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</si>
  <si>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</si>
  <si>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</si>
  <si>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</si>
  <si>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</si>
  <si>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</si>
  <si>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</si>
  <si>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</si>
  <si>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</si>
  <si>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</si>
  <si>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</si>
  <si>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</si>
  <si>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</si>
  <si>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</si>
  <si>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</si>
  <si>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</si>
  <si>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</si>
  <si>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</si>
  <si>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</si>
  <si>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</si>
  <si>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</si>
  <si>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</si>
  <si>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</si>
  <si>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</si>
  <si>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</si>
  <si>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</si>
  <si>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</si>
  <si>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</si>
  <si>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</si>
  <si>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</si>
  <si>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</si>
  <si>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</si>
  <si>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</si>
  <si>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</si>
  <si>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</si>
  <si>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</si>
  <si>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</si>
  <si>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</si>
  <si>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</si>
  <si>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</si>
  <si>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</si>
  <si>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</si>
  <si>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</si>
  <si>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</si>
  <si>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</si>
  <si>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</si>
  <si>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</si>
  <si>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</si>
  <si>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</si>
  <si>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</si>
  <si>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</si>
  <si>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</si>
  <si>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</si>
  <si>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</si>
  <si>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</si>
  <si>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</si>
  <si>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</si>
  <si>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</si>
  <si>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</si>
  <si>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</si>
  <si>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</si>
  <si>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</si>
  <si>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</si>
  <si>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</si>
  <si>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</si>
  <si>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</si>
  <si>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</si>
  <si>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</si>
  <si>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</si>
  <si>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</si>
  <si>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</si>
  <si>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</si>
  <si>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</si>
  <si>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</si>
  <si>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</si>
  <si>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</si>
  <si>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</si>
  <si>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</si>
  <si>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</si>
  <si>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</si>
  <si>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</si>
  <si>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</si>
  <si>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</si>
  <si>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</si>
  <si>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</si>
  <si>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</si>
  <si>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</si>
  <si>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</si>
  <si>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</si>
  <si>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</si>
  <si>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</si>
  <si>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</si>
  <si>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</si>
  <si>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</si>
  <si>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</si>
  <si>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</si>
  <si>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</si>
  <si>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</si>
  <si>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</si>
  <si>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</si>
  <si>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</si>
  <si>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</si>
  <si>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</si>
  <si>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</si>
  <si>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</si>
  <si>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</si>
  <si>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</si>
  <si>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</si>
  <si>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</si>
  <si>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</si>
  <si>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</si>
  <si>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</si>
  <si>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</si>
  <si>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</si>
  <si>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</si>
  <si>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</si>
  <si>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</si>
  <si>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</si>
  <si>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</si>
  <si>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</si>
  <si>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</si>
  <si>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</si>
  <si>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</si>
  <si>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</si>
  <si>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</si>
  <si>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</si>
  <si>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</si>
  <si>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</si>
  <si>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</si>
  <si>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</si>
  <si>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</si>
  <si>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</si>
  <si>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</si>
  <si>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</si>
  <si>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</si>
  <si>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</si>
  <si>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</si>
  <si>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</si>
  <si>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</si>
  <si>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</si>
  <si>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</si>
  <si>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</si>
  <si>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</si>
  <si>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</si>
  <si>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</si>
  <si>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</si>
  <si>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</si>
  <si>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</si>
  <si>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</si>
  <si>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</si>
  <si>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</si>
  <si>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</si>
  <si>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</si>
  <si>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</si>
  <si>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</si>
  <si>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</si>
  <si>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</si>
  <si>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</si>
  <si>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</si>
  <si>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</si>
  <si>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</si>
  <si>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</si>
  <si>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</si>
  <si>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</si>
  <si>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</si>
  <si>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</si>
  <si>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</si>
  <si>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</si>
  <si>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</si>
  <si>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</si>
  <si>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</si>
  <si>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</si>
  <si>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</si>
  <si>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</si>
  <si>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</si>
  <si>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</si>
  <si>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</si>
  <si>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</si>
  <si>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</si>
  <si>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</si>
  <si>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</si>
  <si>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</si>
  <si>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</si>
  <si>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</si>
  <si>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</si>
  <si>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</si>
  <si>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</si>
  <si>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</si>
  <si>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</si>
  <si>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</si>
  <si>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</si>
  <si>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</si>
  <si>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</si>
  <si>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</si>
  <si>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</si>
  <si>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</si>
  <si>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</si>
  <si>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</si>
  <si>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</si>
  <si>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</si>
  <si>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</si>
  <si>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</si>
  <si>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</si>
  <si>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</si>
  <si>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</si>
  <si>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</si>
  <si>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</si>
  <si>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</si>
  <si>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</si>
  <si>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</si>
  <si>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</si>
  <si>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</si>
  <si>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</si>
  <si>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</si>
  <si>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</si>
  <si>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</si>
  <si>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</si>
  <si>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</si>
  <si>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</si>
  <si>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</si>
  <si>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</si>
  <si>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</si>
  <si>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</si>
  <si>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</si>
  <si>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</si>
  <si>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</si>
  <si>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</si>
  <si>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</si>
  <si>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</si>
  <si>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</si>
  <si>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</si>
  <si>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</si>
  <si>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</si>
  <si>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</si>
  <si>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</si>
  <si>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</si>
  <si>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</si>
  <si>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</si>
  <si>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</si>
  <si>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</si>
  <si>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</si>
  <si>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</si>
  <si>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</si>
  <si>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</si>
  <si>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</si>
  <si>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</si>
  <si>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</si>
  <si>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</si>
  <si>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</si>
  <si>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</si>
  <si>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</si>
  <si>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</si>
  <si>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</si>
  <si>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</si>
  <si>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</si>
  <si>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</si>
  <si>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</si>
  <si>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</si>
  <si>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</si>
  <si>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</si>
  <si>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</si>
  <si>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</si>
  <si>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</si>
  <si>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</si>
  <si>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</si>
  <si>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</si>
  <si>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</si>
  <si>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</si>
  <si>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</si>
  <si>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</si>
  <si>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</si>
  <si>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</si>
  <si>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</si>
  <si>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</si>
  <si>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</si>
  <si>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</si>
  <si>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</si>
  <si>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</si>
  <si>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</si>
  <si>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</si>
  <si>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</si>
  <si>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</si>
  <si>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</si>
  <si>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</si>
  <si>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</si>
  <si>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</si>
  <si>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</si>
  <si>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</si>
  <si>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</si>
  <si>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</si>
  <si>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</si>
  <si>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</si>
  <si>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</si>
  <si>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</si>
  <si>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</si>
  <si>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</si>
  <si>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</si>
  <si>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</si>
  <si>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</si>
  <si>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</si>
  <si>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</si>
  <si>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</si>
  <si>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</si>
  <si>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</si>
  <si>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</si>
  <si>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</si>
  <si>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</si>
  <si>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</si>
  <si>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</si>
  <si>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</si>
  <si>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</si>
  <si>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</si>
  <si>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</si>
  <si>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</si>
  <si>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</si>
  <si>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</si>
  <si>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</si>
  <si>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</si>
  <si>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</si>
  <si>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</si>
  <si>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</si>
  <si>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</si>
  <si>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</si>
  <si>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</si>
  <si>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</si>
  <si>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</si>
  <si>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</si>
  <si>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</si>
  <si>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</si>
  <si>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</si>
  <si>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</si>
  <si>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</si>
  <si>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</si>
  <si>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</si>
  <si>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</si>
  <si>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</si>
  <si>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</si>
  <si>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</si>
  <si>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</si>
  <si>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</si>
  <si>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</si>
  <si>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</si>
  <si>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</si>
  <si>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</si>
  <si>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</si>
  <si>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</si>
  <si>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</si>
  <si>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</si>
  <si>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</si>
  <si>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</si>
  <si>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</si>
  <si>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</si>
  <si>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</si>
  <si>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</si>
  <si>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</si>
  <si>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</si>
  <si>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</si>
  <si>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</si>
  <si>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</si>
  <si>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</si>
  <si>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</si>
  <si>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</si>
  <si>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</si>
  <si>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</si>
  <si>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</si>
  <si>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</si>
  <si>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</si>
  <si>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</si>
  <si>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</si>
  <si>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</si>
  <si>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</si>
  <si>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</si>
  <si>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</si>
  <si>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</si>
  <si>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</si>
  <si>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</si>
  <si>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</si>
  <si>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</si>
  <si>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</si>
  <si>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</si>
  <si>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</si>
  <si>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</si>
  <si>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</si>
  <si>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</si>
  <si>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</si>
  <si>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</si>
  <si>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</si>
  <si>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</si>
  <si>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</si>
  <si>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</si>
  <si>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</si>
  <si>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</si>
  <si>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</si>
  <si>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</si>
  <si>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</si>
  <si>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</si>
  <si>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</si>
  <si>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</si>
  <si>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</si>
  <si>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</si>
  <si>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</si>
  <si>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</si>
  <si>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</si>
  <si>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</si>
  <si>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</si>
  <si>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</si>
  <si>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</si>
  <si>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</si>
  <si>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</si>
  <si>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</si>
  <si>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</si>
  <si>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</si>
  <si>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</si>
  <si>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</si>
  <si>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</si>
  <si>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</si>
  <si>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</si>
  <si>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</si>
  <si>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</si>
  <si>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</si>
  <si>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</si>
  <si>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</si>
  <si>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</si>
  <si>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</si>
  <si>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</si>
  <si>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</si>
  <si>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</si>
  <si>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</si>
  <si>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</si>
  <si>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</si>
  <si>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</si>
  <si>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</si>
  <si>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</si>
  <si>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</si>
  <si>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</si>
  <si>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</si>
  <si>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</si>
  <si>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</si>
  <si>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</si>
  <si>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</si>
  <si>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</si>
  <si>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</si>
  <si>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</si>
  <si>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</si>
  <si>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</si>
  <si>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</si>
  <si>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</si>
  <si>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</si>
  <si>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</si>
  <si>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</si>
  <si>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</si>
  <si>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</si>
  <si>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</si>
  <si>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</si>
  <si>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</si>
  <si>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</si>
  <si>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</si>
  <si>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</si>
  <si>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</si>
  <si>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</si>
  <si>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</si>
  <si>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</si>
  <si>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</si>
  <si>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</si>
  <si>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</si>
  <si>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</si>
  <si>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</si>
  <si>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</si>
  <si>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</si>
  <si>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</si>
  <si>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</si>
  <si>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</si>
  <si>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</si>
  <si>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</si>
  <si>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</si>
  <si>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</si>
  <si>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</si>
  <si>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</si>
  <si>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</si>
  <si>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</si>
  <si>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</si>
  <si>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</si>
  <si>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</si>
  <si>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</si>
  <si>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</si>
  <si>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</si>
  <si>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</si>
  <si>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</si>
  <si>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</si>
  <si>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</si>
  <si>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</si>
  <si>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</si>
  <si>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</si>
  <si>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</si>
  <si>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</si>
  <si>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</si>
  <si>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</si>
  <si>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</si>
  <si>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</si>
  <si>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</si>
  <si>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</si>
  <si>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</si>
  <si>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</si>
  <si>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</si>
  <si>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</si>
  <si>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</si>
  <si>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</si>
  <si>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</si>
  <si>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</si>
  <si>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</si>
  <si>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</si>
  <si>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</si>
  <si>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</si>
  <si>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</si>
  <si>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</si>
  <si>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</si>
  <si>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</si>
  <si>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</si>
  <si>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</si>
  <si>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</si>
  <si>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</si>
  <si>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</si>
  <si>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</si>
  <si>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</si>
  <si>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</si>
  <si>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</si>
  <si>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</si>
  <si>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</si>
  <si>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</si>
  <si>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</si>
  <si>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</si>
  <si>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</si>
  <si>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</si>
  <si>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</si>
  <si>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</si>
  <si>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</si>
  <si>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</si>
  <si>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</si>
  <si>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</si>
  <si>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</si>
  <si>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</si>
  <si>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</si>
  <si>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</si>
  <si>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</si>
  <si>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</si>
  <si>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</si>
  <si>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</si>
  <si>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</si>
  <si>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</si>
  <si>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</si>
  <si>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</si>
  <si>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</si>
  <si>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</si>
  <si>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</si>
  <si>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</si>
  <si>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</si>
  <si>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</si>
  <si>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</si>
  <si>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</si>
  <si>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</si>
  <si>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</si>
  <si>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</si>
  <si>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</si>
  <si>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</si>
  <si>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</si>
  <si>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</si>
  <si>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</si>
  <si>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</si>
  <si>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</si>
  <si>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</si>
  <si>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</si>
  <si>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</si>
  <si>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</si>
  <si>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</si>
  <si>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</si>
  <si>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</si>
  <si>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</si>
  <si>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</si>
  <si>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</si>
  <si>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</si>
  <si>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</si>
  <si>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</si>
  <si>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</si>
  <si>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</si>
  <si>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</si>
  <si>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</si>
  <si>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</si>
  <si>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</si>
  <si>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</si>
  <si>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</si>
  <si>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</si>
  <si>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</si>
  <si>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</si>
  <si>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</si>
  <si>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</si>
  <si>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</si>
  <si>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</si>
  <si>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</si>
  <si>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</si>
  <si>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</si>
  <si>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</si>
  <si>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</si>
  <si>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</si>
  <si>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</si>
  <si>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</si>
  <si>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</si>
  <si>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</si>
  <si>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</si>
  <si>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</si>
  <si>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</si>
  <si>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</si>
  <si>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</si>
  <si>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</si>
  <si>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</si>
  <si>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</si>
  <si>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</si>
  <si>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</si>
  <si>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</si>
  <si>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</si>
  <si>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</si>
  <si>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</si>
  <si>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</si>
  <si>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</si>
  <si>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</si>
  <si>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</si>
  <si>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</si>
  <si>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</si>
  <si>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</si>
  <si>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</si>
  <si>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</si>
  <si>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</si>
  <si>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</si>
  <si>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</si>
  <si>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</si>
  <si>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</si>
  <si>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</si>
  <si>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</si>
  <si>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</si>
  <si>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</si>
  <si>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</si>
  <si>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</si>
  <si>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</si>
  <si>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</si>
  <si>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</si>
  <si>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</si>
  <si>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</si>
  <si>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</si>
  <si>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</si>
  <si>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</si>
  <si>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</si>
  <si>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</si>
  <si>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</si>
  <si>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</si>
  <si>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</si>
  <si>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</si>
  <si>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</si>
  <si>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</si>
  <si>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</si>
  <si>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</si>
  <si>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</si>
  <si>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</si>
  <si>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</si>
  <si>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</si>
  <si>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</si>
  <si>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</si>
  <si>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</si>
  <si>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</si>
  <si>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</si>
  <si>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</si>
  <si>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</si>
  <si>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</si>
  <si>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</si>
  <si>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</si>
  <si>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</si>
  <si>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</si>
  <si>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</si>
  <si>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</si>
  <si>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</si>
  <si>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</si>
  <si>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</si>
  <si>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</si>
  <si>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</si>
  <si>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</si>
  <si>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</si>
  <si>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</si>
  <si>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</si>
  <si>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</si>
  <si>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</si>
  <si>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</si>
  <si>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</si>
  <si>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</si>
  <si>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</si>
  <si>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</si>
  <si>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</si>
  <si>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</si>
  <si>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</si>
  <si>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</si>
  <si>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</si>
  <si>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</si>
  <si>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</si>
  <si>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</si>
  <si>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</si>
  <si>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</si>
  <si>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</si>
  <si>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</si>
  <si>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</si>
  <si>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</si>
  <si>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</si>
  <si>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</si>
  <si>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</si>
  <si>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</si>
  <si>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</si>
  <si>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</si>
  <si>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</si>
  <si>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</si>
  <si>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</si>
  <si>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</si>
  <si>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</si>
  <si>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</si>
  <si>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</si>
  <si>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</si>
  <si>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</si>
  <si>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</si>
  <si>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</si>
  <si>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</si>
  <si>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</si>
  <si>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</si>
  <si>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</si>
  <si>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</si>
  <si>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</si>
  <si>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</si>
  <si>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</si>
  <si>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</si>
  <si>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</si>
  <si>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</si>
  <si>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</si>
  <si>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</si>
  <si>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</si>
  <si>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</si>
  <si>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</si>
  <si>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</si>
  <si>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</si>
  <si>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</si>
  <si>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</si>
  <si>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</si>
  <si>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</si>
  <si>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</si>
  <si>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</si>
  <si>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</si>
  <si>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</si>
  <si>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</si>
  <si>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</si>
  <si>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</si>
  <si>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</si>
  <si>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</si>
  <si>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</si>
  <si>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</si>
  <si>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</si>
  <si>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</si>
  <si>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</si>
  <si>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</si>
  <si>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</si>
  <si>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</si>
  <si>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</si>
  <si>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</si>
  <si>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</si>
  <si>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</si>
  <si>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</si>
  <si>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</si>
  <si>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</si>
  <si>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</si>
  <si>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</si>
  <si>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</si>
  <si>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</si>
  <si>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</si>
  <si>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</si>
  <si>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</si>
  <si>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</si>
  <si>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</si>
  <si>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</si>
  <si>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</si>
  <si>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</si>
  <si>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</si>
  <si>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</si>
  <si>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</si>
  <si>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</si>
  <si>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</si>
  <si>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</si>
  <si>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</si>
  <si>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</si>
  <si>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</si>
  <si>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</si>
  <si>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</si>
  <si>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</si>
  <si>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</si>
  <si>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</si>
  <si>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</si>
  <si>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</si>
  <si>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</si>
  <si>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</si>
  <si>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</si>
  <si>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</si>
  <si>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</si>
  <si>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</si>
  <si>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</si>
  <si>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</si>
  <si>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</si>
  <si>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</si>
  <si>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</si>
  <si>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</si>
  <si>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</si>
  <si>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</si>
  <si>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</si>
  <si>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</si>
  <si>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</si>
  <si>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</si>
  <si>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</si>
  <si>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</si>
  <si>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</si>
  <si>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</si>
  <si>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</si>
  <si>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</si>
  <si>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</si>
  <si>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</si>
  <si>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</si>
  <si>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</si>
  <si>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</si>
  <si>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</si>
  <si>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</si>
  <si>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</si>
  <si>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</si>
  <si>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</si>
  <si>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</si>
  <si>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</si>
  <si>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</si>
  <si>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</si>
  <si>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</si>
  <si>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</si>
  <si>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</si>
  <si>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</si>
  <si>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</si>
  <si>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</si>
  <si>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</si>
  <si>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</si>
  <si>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</si>
  <si>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</si>
  <si>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</si>
  <si>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</si>
  <si>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</si>
  <si>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</si>
  <si>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</si>
  <si>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</si>
  <si>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</si>
  <si>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</si>
  <si>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</si>
  <si>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</si>
  <si>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</si>
  <si>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</si>
  <si>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</si>
  <si>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</si>
  <si>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</si>
  <si>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</si>
  <si>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</si>
  <si>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</si>
  <si>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</si>
  <si>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</si>
  <si>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</si>
  <si>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</si>
  <si>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</si>
  <si>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</si>
  <si>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</si>
  <si>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</si>
  <si>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</si>
  <si>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</si>
  <si>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</si>
  <si>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</si>
  <si>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</si>
  <si>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</si>
  <si>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</si>
  <si>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</si>
  <si>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</si>
  <si>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</si>
  <si>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</si>
  <si>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</si>
  <si>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</si>
  <si>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</si>
  <si>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</si>
  <si>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</si>
  <si>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</si>
  <si>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</si>
  <si>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</si>
  <si>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</si>
  <si>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</si>
  <si>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</si>
  <si>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</si>
  <si>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</si>
  <si>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</si>
  <si>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</si>
  <si>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</si>
  <si>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</si>
  <si>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</si>
  <si>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</si>
  <si>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</si>
  <si>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</si>
  <si>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</si>
  <si>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</si>
  <si>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</si>
  <si>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</si>
  <si>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</si>
  <si>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</si>
  <si>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</si>
  <si>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</si>
  <si>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</si>
  <si>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</si>
  <si>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</si>
  <si>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</si>
  <si>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</si>
  <si>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</si>
  <si>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</si>
  <si>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</si>
  <si>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</si>
  <si>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</si>
  <si>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</si>
  <si>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</si>
  <si>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</si>
  <si>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</si>
  <si>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</si>
  <si>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</si>
  <si>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</si>
  <si>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</si>
  <si>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</si>
  <si>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</si>
  <si>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</si>
  <si>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</si>
  <si>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</si>
  <si>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</si>
  <si>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</si>
  <si>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</si>
  <si>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</si>
  <si>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</si>
  <si>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</si>
  <si>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</si>
  <si>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</si>
  <si>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</si>
  <si>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</si>
  <si>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</si>
  <si>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</si>
  <si>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</si>
  <si>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</si>
  <si>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</si>
  <si>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</si>
  <si>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</si>
  <si>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</si>
  <si>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</si>
  <si>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</si>
  <si>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</si>
  <si>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</si>
  <si>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</si>
  <si>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</si>
  <si>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</si>
  <si>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</si>
  <si>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</si>
  <si>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</si>
  <si>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</si>
  <si>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</si>
  <si>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</si>
  <si>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</si>
  <si>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</si>
  <si>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</si>
  <si>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</si>
  <si>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</si>
  <si>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</si>
  <si>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</si>
  <si>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</si>
  <si>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</si>
  <si>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</si>
  <si>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</si>
  <si>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</si>
  <si>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</si>
  <si>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</si>
  <si>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</si>
  <si>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</si>
  <si>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</si>
  <si>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</si>
  <si>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</si>
  <si>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</si>
  <si>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</si>
  <si>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</si>
  <si>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</si>
  <si>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</si>
  <si>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</si>
  <si>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</si>
  <si>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</si>
  <si>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</si>
  <si>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</si>
  <si>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</si>
  <si>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</si>
  <si>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</si>
  <si>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</si>
  <si>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</si>
  <si>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</si>
  <si>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</si>
  <si>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</si>
  <si>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</si>
  <si>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</si>
  <si>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</si>
  <si>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</si>
  <si>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</si>
  <si>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</si>
  <si>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</si>
  <si>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</si>
  <si>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</si>
  <si>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</si>
  <si>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</si>
  <si>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</si>
  <si>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</si>
  <si>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</si>
  <si>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</si>
  <si>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</si>
  <si>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</si>
  <si>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</si>
  <si>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</si>
  <si>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</si>
  <si>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</si>
  <si>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</si>
  <si>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</si>
  <si>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</si>
  <si>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</si>
  <si>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</si>
  <si>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</si>
  <si>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</si>
  <si>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</si>
  <si>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</si>
  <si>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</si>
  <si>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</si>
  <si>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</si>
  <si>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</si>
  <si>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</si>
  <si>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</si>
  <si>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</si>
  <si>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</si>
  <si>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</si>
  <si>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</si>
  <si>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</si>
  <si>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</si>
  <si>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</si>
  <si>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</si>
  <si>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</si>
  <si>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</si>
  <si>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</si>
  <si>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</si>
  <si>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</si>
  <si>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</si>
  <si>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</si>
  <si>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</si>
  <si>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</si>
  <si>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</si>
  <si>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</si>
  <si>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</si>
  <si>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</si>
  <si>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</si>
  <si>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</si>
  <si>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</si>
  <si>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</si>
  <si>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</si>
  <si>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</si>
  <si>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</si>
  <si>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</si>
  <si>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</si>
  <si>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</si>
  <si>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</si>
  <si>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</si>
  <si>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</si>
  <si>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</si>
  <si>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</si>
  <si>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</si>
  <si>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</si>
  <si>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</si>
  <si>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</si>
  <si>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</si>
  <si>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</si>
  <si>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</si>
  <si>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</si>
  <si>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</si>
  <si>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</si>
  <si>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</si>
  <si>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</si>
  <si>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</si>
  <si>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</si>
  <si>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</si>
  <si>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</si>
  <si>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</si>
  <si>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</si>
  <si>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</si>
  <si>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</si>
  <si>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</si>
  <si>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</si>
  <si>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</si>
  <si>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</si>
  <si>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</si>
  <si>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</si>
  <si>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</si>
  <si>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</si>
  <si>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</si>
  <si>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</si>
  <si>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</si>
  <si>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</si>
  <si>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</si>
  <si>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</si>
  <si>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</si>
  <si>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</si>
  <si>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</si>
  <si>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</si>
  <si>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</si>
  <si>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</si>
  <si>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</si>
  <si>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</si>
  <si>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</si>
  <si>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</si>
  <si>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</si>
  <si>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</si>
  <si>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</si>
  <si>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</si>
  <si>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</si>
  <si>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</si>
  <si>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</si>
  <si>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</si>
  <si>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</si>
  <si>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</si>
  <si>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</si>
  <si>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</si>
  <si>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</si>
  <si>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</si>
  <si>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</si>
  <si>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</si>
  <si>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</si>
  <si>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</si>
  <si>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</si>
  <si>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</si>
  <si>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</si>
  <si>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</si>
  <si>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</si>
  <si>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</si>
  <si>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</si>
  <si>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</si>
  <si>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</si>
  <si>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</si>
  <si>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</si>
  <si>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</si>
  <si>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</si>
  <si>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</si>
  <si>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</si>
  <si>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</si>
  <si>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</si>
  <si>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</si>
  <si>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</si>
  <si>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</si>
  <si>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</si>
  <si>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</si>
  <si>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</si>
  <si>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</si>
  <si>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</si>
  <si>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</si>
  <si>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</si>
  <si>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</si>
  <si>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</si>
  <si>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</si>
  <si>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</si>
  <si>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</si>
  <si>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</si>
  <si>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</si>
  <si>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</si>
  <si>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</si>
  <si>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</si>
  <si>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</si>
  <si>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</si>
  <si>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</si>
  <si>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</si>
  <si>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</si>
  <si>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</si>
  <si>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</si>
  <si>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</si>
  <si>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</si>
  <si>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</si>
  <si>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</si>
  <si>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</si>
  <si>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</si>
  <si>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</si>
  <si>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</si>
  <si>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</si>
  <si>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</si>
  <si>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</si>
  <si>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</si>
  <si>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</si>
  <si>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</si>
  <si>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</si>
  <si>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</si>
  <si>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</si>
  <si>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</si>
  <si>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</si>
  <si>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</si>
  <si>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</si>
  <si>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</si>
  <si>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</si>
  <si>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</si>
  <si>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</si>
  <si>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</si>
  <si>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</si>
  <si>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</si>
  <si>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</si>
  <si>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</si>
  <si>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</si>
  <si>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</si>
  <si>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</si>
  <si>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</si>
  <si>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</si>
  <si>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</si>
  <si>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</si>
  <si>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</si>
  <si>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</si>
  <si>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</si>
  <si>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</si>
  <si>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</si>
  <si>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</si>
  <si>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</si>
  <si>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</si>
  <si>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</si>
  <si>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</si>
  <si>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</si>
  <si>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</si>
  <si>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</si>
  <si>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</si>
  <si>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</si>
  <si>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</si>
  <si>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</si>
  <si>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</si>
  <si>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</si>
  <si>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</si>
  <si>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</si>
  <si>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</si>
  <si>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</si>
  <si>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</si>
  <si>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</si>
  <si>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</si>
  <si>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</si>
  <si>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</si>
  <si>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</si>
  <si>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</si>
  <si>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</si>
  <si>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</si>
  <si>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</si>
  <si>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</si>
  <si>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</si>
  <si>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</si>
  <si>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</si>
  <si>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</si>
  <si>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</si>
  <si>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</si>
  <si>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</si>
  <si>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</si>
  <si>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</si>
  <si>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</si>
  <si>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</si>
  <si>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</si>
  <si>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</si>
  <si>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</si>
  <si>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</si>
  <si>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</si>
  <si>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</si>
  <si>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</si>
  <si>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</si>
  <si>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</si>
  <si>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</si>
  <si>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</si>
  <si>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</si>
  <si>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</si>
  <si>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</si>
  <si>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</si>
  <si>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</si>
  <si>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</si>
  <si>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</si>
  <si>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</si>
  <si>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</si>
  <si>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</si>
  <si>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</si>
  <si>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</si>
  <si>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</si>
  <si>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</si>
  <si>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</si>
  <si>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</si>
  <si>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</si>
  <si>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</si>
  <si>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</si>
  <si>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</si>
  <si>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</si>
  <si>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</si>
  <si>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</si>
  <si>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</si>
  <si>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</si>
  <si>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</si>
  <si>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</si>
  <si>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</si>
  <si>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</si>
  <si>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</si>
  <si>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</si>
  <si>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</si>
  <si>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</si>
  <si>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</si>
  <si>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</si>
  <si>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</si>
  <si>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</si>
  <si>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</si>
  <si>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</si>
  <si>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</si>
  <si>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</si>
  <si>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</si>
  <si>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</si>
  <si>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</si>
  <si>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</si>
  <si>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</si>
  <si>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</si>
  <si>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</si>
  <si>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</si>
  <si>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</si>
  <si>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</si>
  <si>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</si>
  <si>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</si>
  <si>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</si>
  <si>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</si>
  <si>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</si>
  <si>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</si>
  <si>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</si>
  <si>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</si>
  <si>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</si>
  <si>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</si>
  <si>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</si>
  <si>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</si>
  <si>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</si>
  <si>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</si>
  <si>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</si>
  <si>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</si>
  <si>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</si>
  <si>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</si>
  <si>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</si>
  <si>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</si>
  <si>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</si>
  <si>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</si>
  <si>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</si>
  <si>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</si>
  <si>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</si>
  <si>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</si>
  <si>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</si>
  <si>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</si>
  <si>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</si>
  <si>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</si>
  <si>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</si>
  <si>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</si>
  <si>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</si>
  <si>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</si>
  <si>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</si>
  <si>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</si>
  <si>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</si>
  <si>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</si>
  <si>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</si>
  <si>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</si>
  <si>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</si>
  <si>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</si>
  <si>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</si>
  <si>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</si>
  <si>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</si>
  <si>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</si>
  <si>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</si>
  <si>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</si>
  <si>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</si>
  <si>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</si>
  <si>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</si>
  <si>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</si>
  <si>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</si>
  <si>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</si>
  <si>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</si>
  <si>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</si>
  <si>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</si>
  <si>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</si>
  <si>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</si>
  <si>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</si>
  <si>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</si>
  <si>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</si>
  <si>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</si>
  <si>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</si>
  <si>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</si>
  <si>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</si>
  <si>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</si>
  <si>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</si>
  <si>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</si>
  <si>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</si>
  <si>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</si>
  <si>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</si>
  <si>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</si>
  <si>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</si>
  <si>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</si>
  <si>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</si>
  <si>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</si>
  <si>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</si>
  <si>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</si>
  <si>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</si>
  <si>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</si>
  <si>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</si>
  <si>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</si>
  <si>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</si>
  <si>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</si>
  <si>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</si>
  <si>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</si>
  <si>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</si>
  <si>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</si>
  <si>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</si>
  <si>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</si>
  <si>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</si>
  <si>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</si>
  <si>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</si>
  <si>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</si>
  <si>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</si>
  <si>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</si>
  <si>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</si>
  <si>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</si>
  <si>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</si>
  <si>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</si>
  <si>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</si>
  <si>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</si>
  <si>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</si>
  <si>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</si>
  <si>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</si>
  <si>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</si>
  <si>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</si>
  <si>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</si>
  <si>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</si>
  <si>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</si>
  <si>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</si>
  <si>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</si>
  <si>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</si>
  <si>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</si>
  <si>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</si>
  <si>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</si>
  <si>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</si>
  <si>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</si>
  <si>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</si>
  <si>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</si>
  <si>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</si>
  <si>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</si>
  <si>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</si>
  <si>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</si>
  <si>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</si>
  <si>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</si>
  <si>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</si>
  <si>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</si>
  <si>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</si>
  <si>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</si>
  <si>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</si>
  <si>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</si>
  <si>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</si>
  <si>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</si>
  <si>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</si>
  <si>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</si>
  <si>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</si>
  <si>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</si>
  <si>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</si>
  <si>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</si>
  <si>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</si>
  <si>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</si>
  <si>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</si>
  <si>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</si>
  <si>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</si>
  <si>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</si>
  <si>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</si>
  <si>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</si>
  <si>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</si>
  <si>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</si>
  <si>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</si>
  <si>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</si>
  <si>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</si>
  <si>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</si>
  <si>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</si>
  <si>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</si>
  <si>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</si>
  <si>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</si>
  <si>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</si>
  <si>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</si>
  <si>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</si>
  <si>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</si>
  <si>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</si>
  <si>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</si>
  <si>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</si>
  <si>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</si>
  <si>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</si>
  <si>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</si>
  <si>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</si>
  <si>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</si>
  <si>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</si>
  <si>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</si>
  <si>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</si>
  <si>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</si>
  <si>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</si>
  <si>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</si>
  <si>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</si>
  <si>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</si>
  <si>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</si>
  <si>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</si>
  <si>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</si>
  <si>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</si>
  <si>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</si>
  <si>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</si>
  <si>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</si>
  <si>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</si>
  <si>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</si>
  <si>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</si>
  <si>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</si>
  <si>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</si>
  <si>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</si>
  <si>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</si>
  <si>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</si>
  <si>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</si>
  <si>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</si>
  <si>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</si>
  <si>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</si>
  <si>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</si>
  <si>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</si>
  <si>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</si>
  <si>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</si>
  <si>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</si>
  <si>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</si>
  <si>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</si>
  <si>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</si>
  <si>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</si>
  <si>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</si>
  <si>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</si>
  <si>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</si>
  <si>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</si>
  <si>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</si>
  <si>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</si>
  <si>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</si>
  <si>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</si>
  <si>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</si>
  <si>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</si>
  <si>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</si>
  <si>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</si>
  <si>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</si>
  <si>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</si>
  <si>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</si>
  <si>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</si>
  <si>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</si>
  <si>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</si>
  <si>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</si>
  <si>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</si>
  <si>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</si>
  <si>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</si>
  <si>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</si>
  <si>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</si>
  <si>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</si>
  <si>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</si>
  <si>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</si>
  <si>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</si>
  <si>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</si>
  <si>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</si>
  <si>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</si>
  <si>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</si>
  <si>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</si>
  <si>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</si>
  <si>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</si>
  <si>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</si>
  <si>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</si>
  <si>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</si>
  <si>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</si>
  <si>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</si>
  <si>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</si>
  <si>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</si>
  <si>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</si>
  <si>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</si>
  <si>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</si>
  <si>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</si>
  <si>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</si>
  <si>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</si>
  <si>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</si>
  <si>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</si>
  <si>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</si>
  <si>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</si>
  <si>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</si>
  <si>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</si>
  <si>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</si>
  <si>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</si>
  <si>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</si>
  <si>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</si>
  <si>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</si>
  <si>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</si>
  <si>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</si>
  <si>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</si>
  <si>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</si>
  <si>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</si>
  <si>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</si>
  <si>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</si>
  <si>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</si>
  <si>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</si>
  <si>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</si>
  <si>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</si>
  <si>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</si>
  <si>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</si>
  <si>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</si>
  <si>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</si>
  <si>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</si>
  <si>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</si>
  <si>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</si>
  <si>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</si>
  <si>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</si>
  <si>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</si>
  <si>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</si>
  <si>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</si>
  <si>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</si>
  <si>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</si>
  <si>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</si>
  <si>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</si>
  <si>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</si>
  <si>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</si>
  <si>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</si>
  <si>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</si>
  <si>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</si>
  <si>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</si>
  <si>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</si>
  <si>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</si>
  <si>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</si>
  <si>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</si>
  <si>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</si>
  <si>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</si>
  <si>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</si>
  <si>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</si>
  <si>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</si>
  <si>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</si>
  <si>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</si>
  <si>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</si>
  <si>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</si>
  <si>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</si>
  <si>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</si>
  <si>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</si>
  <si>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</si>
  <si>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</si>
  <si>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</si>
  <si>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</si>
  <si>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</si>
  <si>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</si>
  <si>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</si>
  <si>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</si>
  <si>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</si>
  <si>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</si>
  <si>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</si>
  <si>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</si>
  <si>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</si>
  <si>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</si>
  <si>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</si>
  <si>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</si>
  <si>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</si>
  <si>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</si>
  <si>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</si>
  <si>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</si>
  <si>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</si>
  <si>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</si>
  <si>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</si>
  <si>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</si>
  <si>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</si>
  <si>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</si>
  <si>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</si>
  <si>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</si>
  <si>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</si>
  <si>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</si>
  <si>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</si>
  <si>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</si>
  <si>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</si>
  <si>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</si>
  <si>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</si>
  <si>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</si>
  <si>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</si>
  <si>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</si>
  <si>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</si>
  <si>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</si>
  <si>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</si>
  <si>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</si>
  <si>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</si>
  <si>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</si>
  <si>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</si>
  <si>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</si>
  <si>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</si>
  <si>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</si>
  <si>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</si>
  <si>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</si>
  <si>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</si>
  <si>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</si>
  <si>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</si>
  <si>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</si>
  <si>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</si>
  <si>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</si>
  <si>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</si>
  <si>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</si>
  <si>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</si>
  <si>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</si>
  <si>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</si>
  <si>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</si>
  <si>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</si>
  <si>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</si>
  <si>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</si>
  <si>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</si>
  <si>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</si>
  <si>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</si>
  <si>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</si>
  <si>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</si>
  <si>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</si>
  <si>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</si>
  <si>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</si>
  <si>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</si>
  <si>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</si>
  <si>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</si>
  <si>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</si>
  <si>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</si>
  <si>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</si>
  <si>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</si>
  <si>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</si>
  <si>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</si>
  <si>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</si>
  <si>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</si>
  <si>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</si>
  <si>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</si>
  <si>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</si>
  <si>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</si>
  <si>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</si>
  <si>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</si>
  <si>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</si>
  <si>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</si>
  <si>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</si>
  <si>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</si>
  <si>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</si>
  <si>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</si>
  <si>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</si>
  <si>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</si>
  <si>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</si>
  <si>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</si>
  <si>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</si>
  <si>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</si>
  <si>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</si>
  <si>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</si>
  <si>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</si>
  <si>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</si>
  <si>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</si>
  <si>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</si>
  <si>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</si>
  <si>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</si>
  <si>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</si>
  <si>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</si>
  <si>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</si>
  <si>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</si>
  <si>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</si>
  <si>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</si>
  <si>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</si>
  <si>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</si>
  <si>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</si>
  <si>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</si>
  <si>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</si>
  <si>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</si>
  <si>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</si>
  <si>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</si>
  <si>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</si>
  <si>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</si>
  <si>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</si>
  <si>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</si>
  <si>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</si>
  <si>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</si>
  <si>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</si>
  <si>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</si>
  <si>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</si>
  <si>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</si>
  <si>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</si>
  <si>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</si>
  <si>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</si>
  <si>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</si>
  <si>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</si>
  <si>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</si>
  <si>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</si>
  <si>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</si>
  <si>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</si>
  <si>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</si>
  <si>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</si>
  <si>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</si>
  <si>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</si>
  <si>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</si>
  <si>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</si>
  <si>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</si>
  <si>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</si>
  <si>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</si>
  <si>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</si>
  <si>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</si>
  <si>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</si>
  <si>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</si>
  <si>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</si>
  <si>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</si>
  <si>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</si>
  <si>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</si>
  <si>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</si>
  <si>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</si>
  <si>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</si>
  <si>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</si>
  <si>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</si>
  <si>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</si>
  <si>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</si>
  <si>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</si>
  <si>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</si>
  <si>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</si>
  <si>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</si>
  <si>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</si>
  <si>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</si>
  <si>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</si>
  <si>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</si>
  <si>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</si>
  <si>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</si>
  <si>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</si>
  <si>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</si>
  <si>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</si>
  <si>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</si>
  <si>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</si>
  <si>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</si>
  <si>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</si>
  <si>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</si>
  <si>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</si>
  <si>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</si>
  <si>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</si>
  <si>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</si>
  <si>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</si>
  <si>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</si>
  <si>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</si>
  <si>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</si>
  <si>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</si>
  <si>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</si>
  <si>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</si>
  <si>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</si>
  <si>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</si>
  <si>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</si>
  <si>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</si>
  <si>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</si>
  <si>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</si>
  <si>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</si>
  <si>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</si>
  <si>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</si>
  <si>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</si>
  <si>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</si>
  <si>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</si>
  <si>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</si>
  <si>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</si>
  <si>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</si>
  <si>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</si>
  <si>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</si>
  <si>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</si>
  <si>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</si>
  <si>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</si>
  <si>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</si>
  <si>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</si>
  <si>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</si>
  <si>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</si>
  <si>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</si>
  <si>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</si>
  <si>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</si>
  <si>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</si>
  <si>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</si>
  <si>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</si>
  <si>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</si>
  <si>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</si>
  <si>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</si>
  <si>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</si>
  <si>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</si>
  <si>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</si>
  <si>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</si>
  <si>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</si>
  <si>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</si>
  <si>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</si>
  <si>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</si>
  <si>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</si>
  <si>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</si>
  <si>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</si>
  <si>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</si>
  <si>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</si>
  <si>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</si>
  <si>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</si>
  <si>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</si>
  <si>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</si>
  <si>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</si>
  <si>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</si>
  <si>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</si>
  <si>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</si>
  <si>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</si>
  <si>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</si>
  <si>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</si>
  <si>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</si>
  <si>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</si>
  <si>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</si>
  <si>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</si>
  <si>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</si>
  <si>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</si>
  <si>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</si>
  <si>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</si>
  <si>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</si>
  <si>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</si>
  <si>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</si>
  <si>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</si>
  <si>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</si>
  <si>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</si>
  <si>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</si>
  <si>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</si>
  <si>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</si>
  <si>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</si>
  <si>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</si>
  <si>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</si>
  <si>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</si>
  <si>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</si>
  <si>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</si>
  <si>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</si>
  <si>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</si>
  <si>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</si>
  <si>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</si>
  <si>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</si>
  <si>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</si>
  <si>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</si>
  <si>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</si>
  <si>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</si>
  <si>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</si>
  <si>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</si>
  <si>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</si>
  <si>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</si>
  <si>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</si>
  <si>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</si>
  <si>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</si>
  <si>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</si>
  <si>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</si>
  <si>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</si>
  <si>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</si>
  <si>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</si>
  <si>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</si>
  <si>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</si>
  <si>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</si>
  <si>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</si>
  <si>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</si>
  <si>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</si>
  <si>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</si>
  <si>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</si>
  <si>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</si>
  <si>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</si>
  <si>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</si>
  <si>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</si>
  <si>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</si>
  <si>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</si>
  <si>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</si>
  <si>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</si>
  <si>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</si>
  <si>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</si>
  <si>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</si>
  <si>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</si>
  <si>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</si>
  <si>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</si>
  <si>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</si>
  <si>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</si>
  <si>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</si>
  <si>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</si>
  <si>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</si>
  <si>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</si>
  <si>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</si>
  <si>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</si>
  <si>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</si>
  <si>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</si>
  <si>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</si>
  <si>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</si>
  <si>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</si>
  <si>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</si>
  <si>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</si>
  <si>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</si>
  <si>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</si>
  <si>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</si>
  <si>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</si>
  <si>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</si>
  <si>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</si>
  <si>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</si>
  <si>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</si>
  <si>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</si>
  <si>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</si>
  <si>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</si>
  <si>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</si>
  <si>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</si>
  <si>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</si>
  <si>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</si>
  <si>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</si>
  <si>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</si>
  <si>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</si>
  <si>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</si>
  <si>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</si>
  <si>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</si>
  <si>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</si>
  <si>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</si>
  <si>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</si>
  <si>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</si>
  <si>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</si>
  <si>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</si>
  <si>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</si>
  <si>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</si>
  <si>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</si>
  <si>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</si>
  <si>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</si>
  <si>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</si>
  <si>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</si>
  <si>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</si>
  <si>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</si>
  <si>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</si>
  <si>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</si>
  <si>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</si>
  <si>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</si>
  <si>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</si>
  <si>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</si>
  <si>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</si>
  <si>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</si>
  <si>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</si>
  <si>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</si>
  <si>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</si>
  <si>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</si>
  <si>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</si>
  <si>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</si>
  <si>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</si>
  <si>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</si>
  <si>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</si>
  <si>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</si>
  <si>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</si>
  <si>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</si>
  <si>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</si>
  <si>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</si>
  <si>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</si>
  <si>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</si>
  <si>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</si>
  <si>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</si>
  <si>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</si>
  <si>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</si>
  <si>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</si>
  <si>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</si>
  <si>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</si>
  <si>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</si>
  <si>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</si>
  <si>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</si>
  <si>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</si>
  <si>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</si>
  <si>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</si>
  <si>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</si>
  <si>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</si>
  <si>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</si>
  <si>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</si>
  <si>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</si>
  <si>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</si>
  <si>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</si>
  <si>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</si>
  <si>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</si>
  <si>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</si>
  <si>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</si>
  <si>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</si>
  <si>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</si>
  <si>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</si>
  <si>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</si>
  <si>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</si>
  <si>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</si>
  <si>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</si>
  <si>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</si>
  <si>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</si>
  <si>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</si>
  <si>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</si>
  <si>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</si>
  <si>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</si>
  <si>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</si>
  <si>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</si>
  <si>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</si>
  <si>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</si>
  <si>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</si>
  <si>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</si>
  <si>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</si>
  <si>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</si>
  <si>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</si>
  <si>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</si>
  <si>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</si>
  <si>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</si>
  <si>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</si>
  <si>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</si>
  <si>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</si>
  <si>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</si>
  <si>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</si>
  <si>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</si>
  <si>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</si>
  <si>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</si>
  <si>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</si>
  <si>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</si>
  <si>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</si>
  <si>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</si>
  <si>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</si>
  <si>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</si>
  <si>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</si>
  <si>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</si>
  <si>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</si>
  <si>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</si>
  <si>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</si>
  <si>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</si>
  <si>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</si>
  <si>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</si>
  <si>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</si>
  <si>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</si>
  <si>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</si>
  <si>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</si>
  <si>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</si>
  <si>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</si>
  <si>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</si>
  <si>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</si>
  <si>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</si>
  <si>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</si>
  <si>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</si>
  <si>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</si>
  <si>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</si>
  <si>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</si>
  <si>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</si>
  <si>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</si>
  <si>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</si>
  <si>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</si>
  <si>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</si>
  <si>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</si>
  <si>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</si>
  <si>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</si>
  <si>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</si>
  <si>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</si>
  <si>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</si>
  <si>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</si>
  <si>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</si>
  <si>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</si>
  <si>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</si>
  <si>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</si>
  <si>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</si>
  <si>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</si>
  <si>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</si>
  <si>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</si>
  <si>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</si>
  <si>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</si>
  <si>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</si>
  <si>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</si>
  <si>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</si>
  <si>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</si>
  <si>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</si>
  <si>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</si>
  <si>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</si>
  <si>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</si>
  <si>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</si>
  <si>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</si>
  <si>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</si>
  <si>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</si>
  <si>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</si>
  <si>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</si>
  <si>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</si>
  <si>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</si>
  <si>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</si>
  <si>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</si>
  <si>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</si>
  <si>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</si>
  <si>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</si>
  <si>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</si>
  <si>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</si>
  <si>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</si>
  <si>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</si>
  <si>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</si>
  <si>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</si>
  <si>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</si>
  <si>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</si>
  <si>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</si>
  <si>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</si>
  <si>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</si>
  <si>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</si>
  <si>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</si>
  <si>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</si>
  <si>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</si>
  <si>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</si>
  <si>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</si>
  <si>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</si>
  <si>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</si>
  <si>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</si>
  <si>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</si>
  <si>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</si>
  <si>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</si>
  <si>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</si>
  <si>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</si>
  <si>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</si>
  <si>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</si>
  <si>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</si>
  <si>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</si>
  <si>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</si>
  <si>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</si>
  <si>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</si>
  <si>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</si>
  <si>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</si>
  <si>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</si>
  <si>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</si>
  <si>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</si>
  <si>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</si>
  <si>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</si>
  <si>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</si>
  <si>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</si>
  <si>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</si>
  <si>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</si>
  <si>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</si>
  <si>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</si>
  <si>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</si>
  <si>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</si>
  <si>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</si>
  <si>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</si>
  <si>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</si>
  <si>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</si>
  <si>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</si>
  <si>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</si>
  <si>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</si>
  <si>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</si>
  <si>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</si>
  <si>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</si>
  <si>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</si>
  <si>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</si>
  <si>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</si>
  <si>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</si>
  <si>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</si>
  <si>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</si>
  <si>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</si>
  <si>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</si>
  <si>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</si>
  <si>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</si>
  <si>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</si>
  <si>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</si>
  <si>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</si>
  <si>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</si>
  <si>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</si>
  <si>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</si>
  <si>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</si>
  <si>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</si>
  <si>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</si>
  <si>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</si>
  <si>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</si>
  <si>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</si>
  <si>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</si>
  <si>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</si>
  <si>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</si>
  <si>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</si>
  <si>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</si>
  <si>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</si>
  <si>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</si>
  <si>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</si>
  <si>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</si>
  <si>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</si>
  <si>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</si>
  <si>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</si>
  <si>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</si>
  <si>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</si>
  <si>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</si>
  <si>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</si>
  <si>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</si>
  <si>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</si>
  <si>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</si>
  <si>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</si>
  <si>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</si>
  <si>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</si>
  <si>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</si>
  <si>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</si>
  <si>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</si>
  <si>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</si>
  <si>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</si>
  <si>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</si>
  <si>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</si>
  <si>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</si>
  <si>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</si>
  <si>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</si>
  <si>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</si>
  <si>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</si>
  <si>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</si>
  <si>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</si>
  <si>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</si>
  <si>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</si>
  <si>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</si>
  <si>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</si>
  <si>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</si>
  <si>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</si>
  <si>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</si>
  <si>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</si>
  <si>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</si>
  <si>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</si>
  <si>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</si>
  <si>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</si>
  <si>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</si>
  <si>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</si>
  <si>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</si>
  <si>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</si>
  <si>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</si>
  <si>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</si>
  <si>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</si>
  <si>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</si>
  <si>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</si>
  <si>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</si>
  <si>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</si>
  <si>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</si>
  <si>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</si>
  <si>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</si>
  <si>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</si>
  <si>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</si>
  <si>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</si>
  <si>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</si>
  <si>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</si>
  <si>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</si>
  <si>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</si>
  <si>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</si>
  <si>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</si>
  <si>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</si>
  <si>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</si>
  <si>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</si>
  <si>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</si>
  <si>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</si>
  <si>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</si>
  <si>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</si>
  <si>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</si>
  <si>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</si>
  <si>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</si>
  <si>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</si>
  <si>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</si>
  <si>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</si>
  <si>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</si>
  <si>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</si>
  <si>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</si>
  <si>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</si>
  <si>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</si>
  <si>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</si>
  <si>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</si>
  <si>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</si>
  <si>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</si>
  <si>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</si>
  <si>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</si>
  <si>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</si>
  <si>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</si>
  <si>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</si>
  <si>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</si>
  <si>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</si>
  <si>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</si>
  <si>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</si>
  <si>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</si>
  <si>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</si>
  <si>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</si>
  <si>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</si>
  <si>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</si>
  <si>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</si>
  <si>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</si>
  <si>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</si>
  <si>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</si>
  <si>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</si>
  <si>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</si>
  <si>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</si>
  <si>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</si>
  <si>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</si>
  <si>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</si>
  <si>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</si>
  <si>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</si>
  <si>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</si>
  <si>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</si>
  <si>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</si>
  <si>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</si>
  <si>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</si>
  <si>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</si>
  <si>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</si>
  <si>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</si>
  <si>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</si>
  <si>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</si>
  <si>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</si>
  <si>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</si>
  <si>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</si>
  <si>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</si>
  <si>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</si>
  <si>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</si>
  <si>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</si>
  <si>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</si>
  <si>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</si>
  <si>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</si>
  <si>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</si>
  <si>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</si>
  <si>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</si>
  <si>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</si>
  <si>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</si>
  <si>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</si>
  <si>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</si>
  <si>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</si>
  <si>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</si>
  <si>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</si>
  <si>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</si>
  <si>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</si>
  <si>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</si>
  <si>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</si>
  <si>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</si>
  <si>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</si>
  <si>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</si>
  <si>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</si>
  <si>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</si>
  <si>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</si>
  <si>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</si>
  <si>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</si>
  <si>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</si>
  <si>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</si>
  <si>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</si>
  <si>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</si>
  <si>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</si>
  <si>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</si>
  <si>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</si>
  <si>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</si>
  <si>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</si>
  <si>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</si>
  <si>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</si>
  <si>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</si>
  <si>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</si>
  <si>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</si>
  <si>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</si>
  <si>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</si>
  <si>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</si>
  <si>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</si>
  <si>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</si>
  <si>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</si>
  <si>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</si>
  <si>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</si>
  <si>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</si>
  <si>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</si>
  <si>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</si>
  <si>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</si>
  <si>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</si>
  <si>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</si>
  <si>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</si>
  <si>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</si>
  <si>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</si>
  <si>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</si>
  <si>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</si>
  <si>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</si>
  <si>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</si>
  <si>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</si>
  <si>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</si>
  <si>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</si>
  <si>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</si>
  <si>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</si>
  <si>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</si>
  <si>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</si>
  <si>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</si>
  <si>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</si>
  <si>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</si>
  <si>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</si>
  <si>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</si>
  <si>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</si>
  <si>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</si>
  <si>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</si>
  <si>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</si>
  <si>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</si>
  <si>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</si>
  <si>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</si>
  <si>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</si>
  <si>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</si>
  <si>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</si>
  <si>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</si>
  <si>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</si>
  <si>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</si>
  <si>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</si>
  <si>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</si>
  <si>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</si>
  <si>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</si>
  <si>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</si>
  <si>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</si>
  <si>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</si>
  <si>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</si>
  <si>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</si>
  <si>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</si>
  <si>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</si>
  <si>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</si>
  <si>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</si>
  <si>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</si>
  <si>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</si>
  <si>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</si>
  <si>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</si>
  <si>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</si>
  <si>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</si>
  <si>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</si>
  <si>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</si>
  <si>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</si>
  <si>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</si>
  <si>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</si>
  <si>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</si>
  <si>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</si>
  <si>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</si>
  <si>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</si>
  <si>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</si>
  <si>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</si>
  <si>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</si>
  <si>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</si>
  <si>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</si>
  <si>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</si>
  <si>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</si>
  <si>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</si>
  <si>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</si>
  <si>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</si>
  <si>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</si>
  <si>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</si>
  <si>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</si>
  <si>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</si>
  <si>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</si>
  <si>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</si>
  <si>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</si>
  <si>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</si>
  <si>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</si>
  <si>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</si>
  <si>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</si>
  <si>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</si>
  <si>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</si>
  <si>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</si>
  <si>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</si>
  <si>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</si>
  <si>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</si>
  <si>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</si>
  <si>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</si>
  <si>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</si>
  <si>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</si>
  <si>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</si>
  <si>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</si>
  <si>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</si>
  <si>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</si>
  <si>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</si>
  <si>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</si>
  <si>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</si>
  <si>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</si>
  <si>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</si>
  <si>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</si>
  <si>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</si>
  <si>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</si>
  <si>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</si>
  <si>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</si>
  <si>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</si>
  <si>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</si>
  <si>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</si>
  <si>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</si>
  <si>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</si>
  <si>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</si>
  <si>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</si>
  <si>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</si>
  <si>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</si>
  <si>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</si>
  <si>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</si>
  <si>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</si>
  <si>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</si>
  <si>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</si>
  <si>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</si>
  <si>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</si>
  <si>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</si>
  <si>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</si>
  <si>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</si>
  <si>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</si>
  <si>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</si>
  <si>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</si>
  <si>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</si>
  <si>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</si>
  <si>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</si>
  <si>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</si>
  <si>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</si>
  <si>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</si>
  <si>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</si>
  <si>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</si>
  <si>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</si>
  <si>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</si>
  <si>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</si>
  <si>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</si>
  <si>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</si>
  <si>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</si>
  <si>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</si>
  <si>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</si>
  <si>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</si>
  <si>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</si>
  <si>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</si>
  <si>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</si>
  <si>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</si>
  <si>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</si>
  <si>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</si>
  <si>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</si>
  <si>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</si>
  <si>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</si>
  <si>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</si>
  <si>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</si>
  <si>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</si>
  <si>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</si>
  <si>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</si>
  <si>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</si>
  <si>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</si>
  <si>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</si>
  <si>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</si>
  <si>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</si>
  <si>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</si>
  <si>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</si>
  <si>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</si>
  <si>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</si>
  <si>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</si>
  <si>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</si>
  <si>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</si>
  <si>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</si>
  <si>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</si>
  <si>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</si>
  <si>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</si>
  <si>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</si>
  <si>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</si>
  <si>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</si>
  <si>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</si>
  <si>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</si>
  <si>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</si>
  <si>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</si>
  <si>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</si>
  <si>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</si>
  <si>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</si>
  <si>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</si>
  <si>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</si>
  <si>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</si>
  <si>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</si>
  <si>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</si>
  <si>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</si>
  <si>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</si>
  <si>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</si>
  <si>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</si>
  <si>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</si>
  <si>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</si>
  <si>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</si>
  <si>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</si>
  <si>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</si>
  <si>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</si>
  <si>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</si>
  <si>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</si>
  <si>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</si>
  <si>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</si>
  <si>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</si>
  <si>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</si>
  <si>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</si>
  <si>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</si>
  <si>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</si>
  <si>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</si>
  <si>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</si>
  <si>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</si>
  <si>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</si>
  <si>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</si>
  <si>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</si>
  <si>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</si>
  <si>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</si>
  <si>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</si>
  <si>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</si>
  <si>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</si>
  <si>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</si>
  <si>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</si>
  <si>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</si>
  <si>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</si>
  <si>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</si>
  <si>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</si>
  <si>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</si>
  <si>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</si>
  <si>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</si>
  <si>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</si>
  <si>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</si>
  <si>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</si>
  <si>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</si>
  <si>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</si>
  <si>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</si>
  <si>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</si>
  <si>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</si>
  <si>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</si>
  <si>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</si>
  <si>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</si>
  <si>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</si>
  <si>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</si>
  <si>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</si>
  <si>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</si>
  <si>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</si>
  <si>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</si>
  <si>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</si>
  <si>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</si>
  <si>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</si>
  <si>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</si>
  <si>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</si>
  <si>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</si>
  <si>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</si>
  <si>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</si>
  <si>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</si>
  <si>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</si>
  <si>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</si>
  <si>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</si>
  <si>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</si>
  <si>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</si>
  <si>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</si>
  <si>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</si>
  <si>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</si>
  <si>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</si>
  <si>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</si>
  <si>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</si>
  <si>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</si>
  <si>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</si>
  <si>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</si>
  <si>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</si>
  <si>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</si>
  <si>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</si>
  <si>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</si>
  <si>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</si>
  <si>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</si>
  <si>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</si>
  <si>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</si>
  <si>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</si>
  <si>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</si>
  <si>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</si>
  <si>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</si>
  <si>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</si>
  <si>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</si>
  <si>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</si>
  <si>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</si>
  <si>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</si>
  <si>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</si>
  <si>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</si>
  <si>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</si>
  <si>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</si>
  <si>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</si>
  <si>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</si>
  <si>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</si>
  <si>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</si>
  <si>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</si>
  <si>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</si>
  <si>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</si>
  <si>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</si>
  <si>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</si>
  <si>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</si>
  <si>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</si>
  <si>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</si>
  <si>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</si>
  <si>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</si>
  <si>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</si>
  <si>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</si>
  <si>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</si>
  <si>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</si>
  <si>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</si>
  <si>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</si>
  <si>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</si>
  <si>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</si>
  <si>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</si>
  <si>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</si>
  <si>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</si>
  <si>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</si>
  <si>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</si>
  <si>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</si>
  <si>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</si>
  <si>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</si>
  <si>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</si>
  <si>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</si>
  <si>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</si>
  <si>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</si>
  <si>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</si>
  <si>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</si>
  <si>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</si>
  <si>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</si>
  <si>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</si>
  <si>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</si>
  <si>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</si>
  <si>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</si>
  <si>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</si>
  <si>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</si>
  <si>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</si>
  <si>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</si>
  <si>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</si>
  <si>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</si>
  <si>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</si>
  <si>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</si>
  <si>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</si>
  <si>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</si>
  <si>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</si>
  <si>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</si>
  <si>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</si>
  <si>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</si>
  <si>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</si>
  <si>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</si>
  <si>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</si>
  <si>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</si>
  <si>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</si>
  <si>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</si>
  <si>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</si>
  <si>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</si>
  <si>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</si>
  <si>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</si>
  <si>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</si>
  <si>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</si>
  <si>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</si>
  <si>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</si>
  <si>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</si>
  <si>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</si>
  <si>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</si>
  <si>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</si>
  <si>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</si>
  <si>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</si>
  <si>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</si>
  <si>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</si>
  <si>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</si>
  <si>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</si>
  <si>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</si>
  <si>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</si>
  <si>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</si>
  <si>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</si>
  <si>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</si>
  <si>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</si>
  <si>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</si>
  <si>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</si>
  <si>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</si>
  <si>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</si>
  <si>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</si>
  <si>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</si>
  <si>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</si>
  <si>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</si>
  <si>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</si>
  <si>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</si>
  <si>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</si>
  <si>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</si>
  <si>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</si>
  <si>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</si>
  <si>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</si>
  <si>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</si>
  <si>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</si>
  <si>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</si>
  <si>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</si>
  <si>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</si>
  <si>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</si>
  <si>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</si>
  <si>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</si>
  <si>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</si>
  <si>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</si>
  <si>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</si>
  <si>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</si>
  <si>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</si>
  <si>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</si>
  <si>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</si>
  <si>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</si>
  <si>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</si>
  <si>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</si>
  <si>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</si>
  <si>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</si>
  <si>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</si>
  <si>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</si>
  <si>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</si>
  <si>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</si>
  <si>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</si>
  <si>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</si>
  <si>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</si>
  <si>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</si>
  <si>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</si>
  <si>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</si>
  <si>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</si>
  <si>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</si>
  <si>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</si>
  <si>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</si>
  <si>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</si>
  <si>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</si>
  <si>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</si>
  <si>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</si>
  <si>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</si>
  <si>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</si>
  <si>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</si>
  <si>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</si>
  <si>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</si>
  <si>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</si>
  <si>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</si>
  <si>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</si>
  <si>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</si>
  <si>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</si>
  <si>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</si>
  <si>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</si>
  <si>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</si>
  <si>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</si>
  <si>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</si>
  <si>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</si>
  <si>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</si>
  <si>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</si>
  <si>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</si>
  <si>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</si>
  <si>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</si>
  <si>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</si>
  <si>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</si>
  <si>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</si>
  <si>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</si>
  <si>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</si>
  <si>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</si>
  <si>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</si>
  <si>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</si>
  <si>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</si>
  <si>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</si>
  <si>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</si>
  <si>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</si>
  <si>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</si>
  <si>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</si>
  <si>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</si>
  <si>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</si>
  <si>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</si>
  <si>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</si>
  <si>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</si>
  <si>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</si>
  <si>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</si>
  <si>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</si>
  <si>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</si>
  <si>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</si>
  <si>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</si>
  <si>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</si>
  <si>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</si>
  <si>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</si>
  <si>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</si>
  <si>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</si>
  <si>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</si>
  <si>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</si>
  <si>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</si>
  <si>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</si>
  <si>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</si>
  <si>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</si>
  <si>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</si>
  <si>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</si>
  <si>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</si>
  <si>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</si>
  <si>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</si>
  <si>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</si>
  <si>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</si>
  <si>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</si>
  <si>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</si>
  <si>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</si>
  <si>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</si>
  <si>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</si>
  <si>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</si>
  <si>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</si>
  <si>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</si>
  <si>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</si>
  <si>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</si>
  <si>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</si>
  <si>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</si>
  <si>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</si>
  <si>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</si>
  <si>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</si>
  <si>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</si>
  <si>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</si>
  <si>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</si>
  <si>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</si>
  <si>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</si>
  <si>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</si>
  <si>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</si>
  <si>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</si>
  <si>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</si>
  <si>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</si>
  <si>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</si>
  <si>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</si>
  <si>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</si>
  <si>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</si>
  <si>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</si>
  <si>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</si>
  <si>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</si>
  <si>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</si>
  <si>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</si>
  <si>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</si>
  <si>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</si>
  <si>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</si>
  <si>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</si>
  <si>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</si>
  <si>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</si>
  <si>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</si>
  <si>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</si>
  <si>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</si>
  <si>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</si>
  <si>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</si>
  <si>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</si>
  <si>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</si>
  <si>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</si>
  <si>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</si>
  <si>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</si>
  <si>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</si>
  <si>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</si>
  <si>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</si>
  <si>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</si>
  <si>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</si>
  <si>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</si>
  <si>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</si>
  <si>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</si>
  <si>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</si>
  <si>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</si>
  <si>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</si>
  <si>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</si>
  <si>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</si>
  <si>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</si>
  <si>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</si>
  <si>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</si>
  <si>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</si>
  <si>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</si>
  <si>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</si>
  <si>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</si>
  <si>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</si>
  <si>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</si>
  <si>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</si>
  <si>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</si>
  <si>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</si>
  <si>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</si>
  <si>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</si>
  <si>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</si>
  <si>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</si>
  <si>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</si>
  <si>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</si>
  <si>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</si>
  <si>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</si>
  <si>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</si>
  <si>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</si>
  <si>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</si>
  <si>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</si>
  <si>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</si>
  <si>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</si>
  <si>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</si>
  <si>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</si>
  <si>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</si>
  <si>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</si>
  <si>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</si>
  <si>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</si>
  <si>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</si>
  <si>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</si>
  <si>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</si>
  <si>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</si>
  <si>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</si>
  <si>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</si>
  <si>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</si>
  <si>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</si>
  <si>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</si>
  <si>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</si>
  <si>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</si>
  <si>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</si>
  <si>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</si>
  <si>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</si>
  <si>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</si>
  <si>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</si>
  <si>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</si>
  <si>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</si>
  <si>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</si>
  <si>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</si>
  <si>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</si>
  <si>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</si>
  <si>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</si>
  <si>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</si>
  <si>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</si>
  <si>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</si>
  <si>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</si>
  <si>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</si>
  <si>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</si>
  <si>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</si>
  <si>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</si>
  <si>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</si>
  <si>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</si>
  <si>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</si>
  <si>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</si>
  <si>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</si>
  <si>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</si>
  <si>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</si>
  <si>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</si>
  <si>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</si>
  <si>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</si>
  <si>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</si>
  <si>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</si>
  <si>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</si>
  <si>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</si>
  <si>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</si>
  <si>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</si>
  <si>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</si>
  <si>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</si>
  <si>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</si>
  <si>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</si>
  <si>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</si>
  <si>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</si>
  <si>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</si>
  <si>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</si>
  <si>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</si>
  <si>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</si>
  <si>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</si>
  <si>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</si>
  <si>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</si>
  <si>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</si>
  <si>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</si>
  <si>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</si>
  <si>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</si>
  <si>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</si>
  <si>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</si>
  <si>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</si>
  <si>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</si>
  <si>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</si>
  <si>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</si>
  <si>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</si>
  <si>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</si>
  <si>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</si>
  <si>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</si>
  <si>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</si>
  <si>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</si>
  <si>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</si>
  <si>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</si>
  <si>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</si>
  <si>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</si>
  <si>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</si>
  <si>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</si>
  <si>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</si>
  <si>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</si>
  <si>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</si>
  <si>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</si>
  <si>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</si>
  <si>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</si>
  <si>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</si>
  <si>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</si>
  <si>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</si>
  <si>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</si>
  <si>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</si>
  <si>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</si>
  <si>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</si>
  <si>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</si>
  <si>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</si>
  <si>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</si>
  <si>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</si>
  <si>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</si>
  <si>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</si>
  <si>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</si>
  <si>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</si>
  <si>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</si>
  <si>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</si>
  <si>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</si>
  <si>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</si>
  <si>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</si>
  <si>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</si>
  <si>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</si>
  <si>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</si>
  <si>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</si>
  <si>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</si>
  <si>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</si>
  <si>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</si>
  <si>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</si>
  <si>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</si>
  <si>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</si>
  <si>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</si>
  <si>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</si>
  <si>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</si>
  <si>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</si>
  <si>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</si>
  <si>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</si>
  <si>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</si>
  <si>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</si>
  <si>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</si>
  <si>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</si>
  <si>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</si>
  <si>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</si>
  <si>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</si>
  <si>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</si>
  <si>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</si>
  <si>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</si>
  <si>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</si>
  <si>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</si>
  <si>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</si>
  <si>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</si>
  <si>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</si>
  <si>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</si>
  <si>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</si>
  <si>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</si>
  <si>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</si>
  <si>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</si>
  <si>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</si>
  <si>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</si>
  <si>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</si>
  <si>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</si>
  <si>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</si>
  <si>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</si>
  <si>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</si>
  <si>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</si>
  <si>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</si>
  <si>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</si>
  <si>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</si>
  <si>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</si>
  <si>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</si>
  <si>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</si>
  <si>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</si>
  <si>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</si>
  <si>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</si>
  <si>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</si>
  <si>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</si>
  <si>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</si>
  <si>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</si>
  <si>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</si>
  <si>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</si>
  <si>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</si>
  <si>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</si>
  <si>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</si>
  <si>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</si>
  <si>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</si>
  <si>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</si>
  <si>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</si>
  <si>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</si>
  <si>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</si>
  <si>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</si>
  <si>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</si>
  <si>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</si>
  <si>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</si>
  <si>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</si>
  <si>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</si>
  <si>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</si>
  <si>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</si>
  <si>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</si>
  <si>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</si>
  <si>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</si>
  <si>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</si>
  <si>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</si>
  <si>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</si>
  <si>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</si>
  <si>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</si>
  <si>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</si>
  <si>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</si>
  <si>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</si>
  <si>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</si>
  <si>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</si>
  <si>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</si>
  <si>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</si>
  <si>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</si>
  <si>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</si>
  <si>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</si>
  <si>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</si>
  <si>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</si>
  <si>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</si>
  <si>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</si>
  <si>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</si>
  <si>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</si>
  <si>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</si>
  <si>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</si>
  <si>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</si>
  <si>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</si>
  <si>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</si>
  <si>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</si>
  <si>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</si>
  <si>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</si>
  <si>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</si>
  <si>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</si>
  <si>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</si>
  <si>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</si>
  <si>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</si>
  <si>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</si>
  <si>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</si>
  <si>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</si>
  <si>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</si>
  <si>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</si>
  <si>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</si>
  <si>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</si>
  <si>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</si>
  <si>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</si>
  <si>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</si>
  <si>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</si>
  <si>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</si>
  <si>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</si>
  <si>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</si>
  <si>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</si>
  <si>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</si>
  <si>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</si>
  <si>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</si>
  <si>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</si>
  <si>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</si>
  <si>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</si>
  <si>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</si>
  <si>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</si>
  <si>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</si>
  <si>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</si>
  <si>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</si>
  <si>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</si>
  <si>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</si>
  <si>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</si>
  <si>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</si>
  <si>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</si>
  <si>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</si>
  <si>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</si>
  <si>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</si>
  <si>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</si>
  <si>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</si>
  <si>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</si>
  <si>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</si>
  <si>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</si>
  <si>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</si>
  <si>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</si>
  <si>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</si>
  <si>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</si>
  <si>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</si>
  <si>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</si>
  <si>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</si>
  <si>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</si>
  <si>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</si>
  <si>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</si>
  <si>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</si>
  <si>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</si>
  <si>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</si>
  <si>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</si>
  <si>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</si>
  <si>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</si>
  <si>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</si>
  <si>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</si>
  <si>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</si>
  <si>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</si>
  <si>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</si>
  <si>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</si>
  <si>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</si>
  <si>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</si>
  <si>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</si>
  <si>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</si>
  <si>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</si>
  <si>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</si>
  <si>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</si>
  <si>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</si>
  <si>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</si>
  <si>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</si>
  <si>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</si>
  <si>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</si>
  <si>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</si>
  <si>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</si>
  <si>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</si>
  <si>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</si>
  <si>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</si>
  <si>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</si>
  <si>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</si>
  <si>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</si>
  <si>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</si>
  <si>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</si>
  <si>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</si>
  <si>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</si>
  <si>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</si>
  <si>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</si>
  <si>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</si>
  <si>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</si>
  <si>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</si>
  <si>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</si>
  <si>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</si>
  <si>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</si>
  <si>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</si>
  <si>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</si>
  <si>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</si>
  <si>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</si>
  <si>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</si>
  <si>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</si>
  <si>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</si>
  <si>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</si>
  <si>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</si>
  <si>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</si>
  <si>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</si>
  <si>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</si>
  <si>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</si>
  <si>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</si>
  <si>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</si>
  <si>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</si>
  <si>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</si>
  <si>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</si>
  <si>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</si>
  <si>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</si>
  <si>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</si>
  <si>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</si>
  <si>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</si>
  <si>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</si>
  <si>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</si>
  <si>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</si>
  <si>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</si>
  <si>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</si>
  <si>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</si>
  <si>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</si>
  <si>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</si>
  <si>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</si>
  <si>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</si>
  <si>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</si>
  <si>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</si>
  <si>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</si>
  <si>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</si>
  <si>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</si>
  <si>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</si>
  <si>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</si>
  <si>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</si>
  <si>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</si>
  <si>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</si>
  <si>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</si>
  <si>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</si>
  <si>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</si>
  <si>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</si>
  <si>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</si>
  <si>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</si>
  <si>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</si>
  <si>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</si>
  <si>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</si>
  <si>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</si>
  <si>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</si>
  <si>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</si>
  <si>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</si>
  <si>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</si>
  <si>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</si>
  <si>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</si>
  <si>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</si>
  <si>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</si>
  <si>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</si>
  <si>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</si>
  <si>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</si>
  <si>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</si>
  <si>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</si>
  <si>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</si>
  <si>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</si>
  <si>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</si>
  <si>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</si>
  <si>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</si>
  <si>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</si>
  <si>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</si>
  <si>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</si>
  <si>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</si>
  <si>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</si>
  <si>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</si>
  <si>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</si>
  <si>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</si>
  <si>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</si>
  <si>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</si>
  <si>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</si>
  <si>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</si>
  <si>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</si>
  <si>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</si>
  <si>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</si>
  <si>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</si>
  <si>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</si>
  <si>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</si>
  <si>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</si>
  <si>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</si>
  <si>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</si>
  <si>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</si>
  <si>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</si>
  <si>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</si>
  <si>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</si>
  <si>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</si>
  <si>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</si>
  <si>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</si>
  <si>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</si>
  <si>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</si>
  <si>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</si>
  <si>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</si>
  <si>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</si>
  <si>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</si>
  <si>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</si>
  <si>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</si>
  <si>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</si>
  <si>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</si>
  <si>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</si>
  <si>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</si>
  <si>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</si>
  <si>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</si>
  <si>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</si>
  <si>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</si>
  <si>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</si>
  <si>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</si>
  <si>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</si>
  <si>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</si>
  <si>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</si>
  <si>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</si>
  <si>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</si>
  <si>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</si>
  <si>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</si>
  <si>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</si>
  <si>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</si>
  <si>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</si>
  <si>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</si>
  <si>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</si>
  <si>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</si>
  <si>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</si>
  <si>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</si>
  <si>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</si>
  <si>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</si>
  <si>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</si>
  <si>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</si>
  <si>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</si>
  <si>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</si>
  <si>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</si>
  <si>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</si>
  <si>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</si>
  <si>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</si>
  <si>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</si>
  <si>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</si>
  <si>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</si>
  <si>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</si>
  <si>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</si>
  <si>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</si>
  <si>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</si>
  <si>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</si>
  <si>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</si>
  <si>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</si>
  <si>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</si>
  <si>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</si>
  <si>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</si>
  <si>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</si>
  <si>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</si>
  <si>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</si>
  <si>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</si>
  <si>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</si>
  <si>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</si>
  <si>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</si>
  <si>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</si>
  <si>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</si>
  <si>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</si>
  <si>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</si>
  <si>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</si>
  <si>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</si>
  <si>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</si>
  <si>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</si>
  <si>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</si>
  <si>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</si>
  <si>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</si>
  <si>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</si>
  <si>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</si>
  <si>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</si>
  <si>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</si>
  <si>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</si>
  <si>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</si>
  <si>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</si>
  <si>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</si>
  <si>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</si>
  <si>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</si>
  <si>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</si>
  <si>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</si>
  <si>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</si>
  <si>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</si>
  <si>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</si>
  <si>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</si>
  <si>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</si>
  <si>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</si>
  <si>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</si>
  <si>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</si>
  <si>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</si>
  <si>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</si>
  <si>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</si>
  <si>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</si>
  <si>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</si>
  <si>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</si>
  <si>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</si>
  <si>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</si>
  <si>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</si>
  <si>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</si>
  <si>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</si>
  <si>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</si>
  <si>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</si>
  <si>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</si>
  <si>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</si>
  <si>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</si>
  <si>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</si>
  <si>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</si>
  <si>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</si>
  <si>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</si>
  <si>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</si>
  <si>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</si>
  <si>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</si>
  <si>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</si>
  <si>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</si>
  <si>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</si>
  <si>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</si>
  <si>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</si>
  <si>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</si>
  <si>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</si>
  <si>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</si>
  <si>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</si>
  <si>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</si>
  <si>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</si>
  <si>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</si>
  <si>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</si>
  <si>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</si>
  <si>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</si>
  <si>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</si>
  <si>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</si>
  <si>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</si>
  <si>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</si>
  <si>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</si>
  <si>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</si>
  <si>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</si>
  <si>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</si>
  <si>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</si>
  <si>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</si>
  <si>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</si>
  <si>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</si>
  <si>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</si>
  <si>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</si>
  <si>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</si>
  <si>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</si>
  <si>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</si>
  <si>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</si>
  <si>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</si>
  <si>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</si>
  <si>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</si>
  <si>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</si>
  <si>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</si>
  <si>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</si>
  <si>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</si>
  <si>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</si>
  <si>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</si>
  <si>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</si>
  <si>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</si>
  <si>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</si>
  <si>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</si>
  <si>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</si>
  <si>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</si>
  <si>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</si>
  <si>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</si>
  <si>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</si>
  <si>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</si>
  <si>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</si>
  <si>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</si>
  <si>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</si>
  <si>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</si>
  <si>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</si>
  <si>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</si>
  <si>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</si>
  <si>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</si>
  <si>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</si>
  <si>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</si>
  <si>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</si>
  <si>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</si>
  <si>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</si>
  <si>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</si>
  <si>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</si>
  <si>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</si>
  <si>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</si>
  <si>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</si>
  <si>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</si>
  <si>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</si>
  <si>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</si>
  <si>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</si>
  <si>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</si>
  <si>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</si>
  <si>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</si>
  <si>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</si>
  <si>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</si>
  <si>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</si>
  <si>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</si>
  <si>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</si>
  <si>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</si>
  <si>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</si>
  <si>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</si>
  <si>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</si>
  <si>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</si>
  <si>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</si>
  <si>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</si>
  <si>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</si>
  <si>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</si>
  <si>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</si>
  <si>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</si>
  <si>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</si>
  <si>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</si>
  <si>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</si>
  <si>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</si>
  <si>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</si>
  <si>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</si>
  <si>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</si>
  <si>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</si>
  <si>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</si>
  <si>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</si>
  <si>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</si>
  <si>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</si>
  <si>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</si>
  <si>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</si>
  <si>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</si>
  <si>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</si>
  <si>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</si>
  <si>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</si>
  <si>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</si>
  <si>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</si>
  <si>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</si>
  <si>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</si>
  <si>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</si>
  <si>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</si>
  <si>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</si>
  <si>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</si>
  <si>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</si>
  <si>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</si>
  <si>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</si>
  <si>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</si>
  <si>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</si>
  <si>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</si>
  <si>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</si>
  <si>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</si>
  <si>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</si>
  <si>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</si>
  <si>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</si>
  <si>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</si>
  <si>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</si>
  <si>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</si>
  <si>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</si>
  <si>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</si>
  <si>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</si>
  <si>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</si>
  <si>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</si>
  <si>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</si>
  <si>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</si>
  <si>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</si>
  <si>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</si>
  <si>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</si>
  <si>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</si>
  <si>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</si>
  <si>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</si>
  <si>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</si>
  <si>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</si>
  <si>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</si>
  <si>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</si>
  <si>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</si>
  <si>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</si>
  <si>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</si>
  <si>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</si>
  <si>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</si>
  <si>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</si>
  <si>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</si>
  <si>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</si>
  <si>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</si>
  <si>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</si>
  <si>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</si>
  <si>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</si>
  <si>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</si>
  <si>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</si>
  <si>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</si>
  <si>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</si>
  <si>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</si>
  <si>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</si>
  <si>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</si>
  <si>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</si>
  <si>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</si>
  <si>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</si>
  <si>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</si>
  <si>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</si>
  <si>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</si>
  <si>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</si>
  <si>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</si>
  <si>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</si>
  <si>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</si>
  <si>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</si>
  <si>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</si>
  <si>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</si>
  <si>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</si>
  <si>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</si>
  <si>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</si>
  <si>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</si>
  <si>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</si>
  <si>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</si>
  <si>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</si>
  <si>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</si>
  <si>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</si>
  <si>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</si>
  <si>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</si>
  <si>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</si>
  <si>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</si>
  <si>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</si>
  <si>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</si>
  <si>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</si>
  <si>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</si>
  <si>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</si>
  <si>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</si>
  <si>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</si>
  <si>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</si>
  <si>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</si>
  <si>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</si>
  <si>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</si>
  <si>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</si>
  <si>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</si>
  <si>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</si>
  <si>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</si>
  <si>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</si>
  <si>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</si>
  <si>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</si>
  <si>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</si>
  <si>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</si>
  <si>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</si>
  <si>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</si>
  <si>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</si>
  <si>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</si>
  <si>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</si>
  <si>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</si>
  <si>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</si>
  <si>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</si>
  <si>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</si>
  <si>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</si>
  <si>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</si>
  <si>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</si>
  <si>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</si>
  <si>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</si>
  <si>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</si>
  <si>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</si>
  <si>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</si>
  <si>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</si>
  <si>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</si>
  <si>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</si>
  <si>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</si>
  <si>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</si>
  <si>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</si>
  <si>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</si>
  <si>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</si>
  <si>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</si>
  <si>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</si>
  <si>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</si>
  <si>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</si>
  <si>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</si>
  <si>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</si>
  <si>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</si>
  <si>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</si>
  <si>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</si>
  <si>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</si>
  <si>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</si>
  <si>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</si>
  <si>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</si>
  <si>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</si>
  <si>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</si>
  <si>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</si>
  <si>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</si>
  <si>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</si>
  <si>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</si>
  <si>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</si>
  <si>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</si>
  <si>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</si>
  <si>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</si>
  <si>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</si>
  <si>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</si>
  <si>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</si>
  <si>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</si>
  <si>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</si>
  <si>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</si>
  <si>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</si>
  <si>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</si>
  <si>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</si>
  <si>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</si>
  <si>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</si>
  <si>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</si>
  <si>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</si>
  <si>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</si>
  <si>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</si>
  <si>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</si>
  <si>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</si>
  <si>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</si>
  <si>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</si>
  <si>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</si>
  <si>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</si>
  <si>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</si>
  <si>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</si>
  <si>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</si>
  <si>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</si>
  <si>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</si>
  <si>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</si>
  <si>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</si>
  <si>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</si>
  <si>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</si>
  <si>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</si>
  <si>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</si>
  <si>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</si>
  <si>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</si>
  <si>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</si>
  <si>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</si>
  <si>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</si>
  <si>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</si>
  <si>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</si>
  <si>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</si>
  <si>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</si>
  <si>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</si>
  <si>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</si>
  <si>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</si>
  <si>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</si>
  <si>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</si>
  <si>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</si>
  <si>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</si>
  <si>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</si>
  <si>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</si>
  <si>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</si>
  <si>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</si>
  <si>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</si>
  <si>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</si>
  <si>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</si>
  <si>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</si>
  <si>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</si>
  <si>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</si>
  <si>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</si>
  <si>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</si>
  <si>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</si>
  <si>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</si>
  <si>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</si>
  <si>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</si>
  <si>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</si>
  <si>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</si>
  <si>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</si>
  <si>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</si>
  <si>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</si>
  <si>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</si>
  <si>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</si>
  <si>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</si>
  <si>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</si>
  <si>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</si>
  <si>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</si>
  <si>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</si>
  <si>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</si>
  <si>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</si>
  <si>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</si>
  <si>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</si>
  <si>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</si>
  <si>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</si>
  <si>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</si>
  <si>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</si>
  <si>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</si>
  <si>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</si>
  <si>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</si>
  <si>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</si>
  <si>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</si>
  <si>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</si>
  <si>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</si>
  <si>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</si>
  <si>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</si>
  <si>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</si>
  <si>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</si>
  <si>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</si>
  <si>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</si>
  <si>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</si>
  <si>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</si>
  <si>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</si>
  <si>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</si>
  <si>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</si>
  <si>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</si>
  <si>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</si>
  <si>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</si>
  <si>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</si>
  <si>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</si>
  <si>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</si>
  <si>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</si>
  <si>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</si>
  <si>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</si>
  <si>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</si>
  <si>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</si>
  <si>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</si>
  <si>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</si>
  <si>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</si>
  <si>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</si>
  <si>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</si>
  <si>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</si>
  <si>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</si>
  <si>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</si>
  <si>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</si>
  <si>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</si>
  <si>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</si>
  <si>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</si>
  <si>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</si>
  <si>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</si>
  <si>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</si>
  <si>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</si>
  <si>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</si>
  <si>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</si>
  <si>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</si>
  <si>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</si>
  <si>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</si>
  <si>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</si>
  <si>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</si>
  <si>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</si>
  <si>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</si>
  <si>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</si>
  <si>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</si>
  <si>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</si>
  <si>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</si>
  <si>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</si>
  <si>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</si>
  <si>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</si>
  <si>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</si>
  <si>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</si>
  <si>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</si>
  <si>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</si>
  <si>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</si>
  <si>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</si>
  <si>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</si>
  <si>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</si>
  <si>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</si>
  <si>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</si>
  <si>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</si>
  <si>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</si>
  <si>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</si>
  <si>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</si>
  <si>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</si>
  <si>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</si>
  <si>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</si>
  <si>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</si>
  <si>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</si>
  <si>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</si>
  <si>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</si>
  <si>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</si>
  <si>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</si>
  <si>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</si>
  <si>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</si>
  <si>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</si>
  <si>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</si>
  <si>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</si>
  <si>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</si>
  <si>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</si>
  <si>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</si>
  <si>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</si>
  <si>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</si>
  <si>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</si>
  <si>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</si>
  <si>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</si>
  <si>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</si>
  <si>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</si>
  <si>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</si>
  <si>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</si>
  <si>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</si>
  <si>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</si>
  <si>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</si>
  <si>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</si>
  <si>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</si>
  <si>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</si>
  <si>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</si>
  <si>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</si>
  <si>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</si>
  <si>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</si>
  <si>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</si>
  <si>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</si>
  <si>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</si>
  <si>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</si>
  <si>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</si>
  <si>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</si>
  <si>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</si>
  <si>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</si>
  <si>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</si>
  <si>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</si>
  <si>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</si>
  <si>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</si>
  <si>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</si>
  <si>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</si>
  <si>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</si>
  <si>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</si>
  <si>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</si>
  <si>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</si>
  <si>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</si>
  <si>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</si>
  <si>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</si>
  <si>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</si>
  <si>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</si>
  <si>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</si>
  <si>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</si>
  <si>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</si>
  <si>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</si>
  <si>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</si>
  <si>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</si>
  <si>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</si>
  <si>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</si>
  <si>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</si>
  <si>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</si>
  <si>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</si>
  <si>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</si>
  <si>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</si>
  <si>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</si>
  <si>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</si>
  <si>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</si>
  <si>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</si>
  <si>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</si>
  <si>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</si>
  <si>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</si>
  <si>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</si>
  <si>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</si>
  <si>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</si>
  <si>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</si>
  <si>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</si>
  <si>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</si>
  <si>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</si>
  <si>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</si>
  <si>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</si>
  <si>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</si>
  <si>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</si>
  <si>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</si>
  <si>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</si>
  <si>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</si>
  <si>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</si>
  <si>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</si>
  <si>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</si>
  <si>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</si>
  <si>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</si>
  <si>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</si>
  <si>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</si>
  <si>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</si>
  <si>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</si>
  <si>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</si>
  <si>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</si>
  <si>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</si>
  <si>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</si>
  <si>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</si>
  <si>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</si>
  <si>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</si>
  <si>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</si>
  <si>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</si>
  <si>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</si>
  <si>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</si>
  <si>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</si>
  <si>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</si>
  <si>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</si>
  <si>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</si>
  <si>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</si>
  <si>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</si>
  <si>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</si>
  <si>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</si>
  <si>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</si>
  <si>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</si>
  <si>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</si>
  <si>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</si>
  <si>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</si>
  <si>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</si>
  <si>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</si>
  <si>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</si>
  <si>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</si>
  <si>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</si>
  <si>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</si>
  <si>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</si>
  <si>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</si>
  <si>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</si>
  <si>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</si>
  <si>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</si>
  <si>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</si>
  <si>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</si>
  <si>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</si>
  <si>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</si>
  <si>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</si>
  <si>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</si>
  <si>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</si>
  <si>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</si>
  <si>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</si>
  <si>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</si>
  <si>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</si>
  <si>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</si>
  <si>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</si>
  <si>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</si>
  <si>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</si>
  <si>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</si>
  <si>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</si>
  <si>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</si>
  <si>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</si>
  <si>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</si>
  <si>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</si>
  <si>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</si>
  <si>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</si>
  <si>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</si>
  <si>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</si>
  <si>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</si>
  <si>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</si>
  <si>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</si>
  <si>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</si>
  <si>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</si>
  <si>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</si>
  <si>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</si>
  <si>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</si>
  <si>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</si>
  <si>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</si>
  <si>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</si>
  <si>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</si>
  <si>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</si>
  <si>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</si>
  <si>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</si>
  <si>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</si>
  <si>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</si>
  <si>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</si>
  <si>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</si>
  <si>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</si>
  <si>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</si>
  <si>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</si>
  <si>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</si>
  <si>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</si>
  <si>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</si>
  <si>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</si>
  <si>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</si>
  <si>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</si>
  <si>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</si>
  <si>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</si>
  <si>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</si>
  <si>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</si>
  <si>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</si>
  <si>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</si>
  <si>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</si>
  <si>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</si>
  <si>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</si>
  <si>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</si>
  <si>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</si>
  <si>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</si>
  <si>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</si>
  <si>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</si>
  <si>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</si>
  <si>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</si>
  <si>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</si>
  <si>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</si>
  <si>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</si>
  <si>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</si>
  <si>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</si>
  <si>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</si>
  <si>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</si>
  <si>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</si>
  <si>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</si>
  <si>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</si>
  <si>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</si>
  <si>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</si>
  <si>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</si>
  <si>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</si>
  <si>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</si>
  <si>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</si>
  <si>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</si>
  <si>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</si>
  <si>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</si>
  <si>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</si>
  <si>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</si>
  <si>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</si>
  <si>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</si>
  <si>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</si>
  <si>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</si>
  <si>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</si>
  <si>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</si>
  <si>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</si>
  <si>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</si>
  <si>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</si>
  <si>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</si>
  <si>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</si>
  <si>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</si>
  <si>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</si>
  <si>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</si>
  <si>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</si>
  <si>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</si>
  <si>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</si>
  <si>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</si>
  <si>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</si>
  <si>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</si>
  <si>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</si>
  <si>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</si>
  <si>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</si>
  <si>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</si>
  <si>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</si>
  <si>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</si>
  <si>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</si>
  <si>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</si>
  <si>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</si>
  <si>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</si>
  <si>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</si>
  <si>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</si>
  <si>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</si>
  <si>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</si>
  <si>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</si>
  <si>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</si>
  <si>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</si>
  <si>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</si>
  <si>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</si>
  <si>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</si>
  <si>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</si>
  <si>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</si>
  <si>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</si>
  <si>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</si>
  <si>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</si>
  <si>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</si>
  <si>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</si>
  <si>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</si>
  <si>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</si>
  <si>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</si>
  <si>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</si>
  <si>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</si>
  <si>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</si>
  <si>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</si>
  <si>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</si>
  <si>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</si>
  <si>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</si>
  <si>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</si>
  <si>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</si>
  <si>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</si>
  <si>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</si>
  <si>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</si>
  <si>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</si>
  <si>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</si>
  <si>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</si>
  <si>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</si>
  <si>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</si>
  <si>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</si>
  <si>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</si>
  <si>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</si>
  <si>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</si>
  <si>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</si>
  <si>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</si>
  <si>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</si>
  <si>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</si>
  <si>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</si>
  <si>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</si>
  <si>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</si>
  <si>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</si>
  <si>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</si>
  <si>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</si>
  <si>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</si>
  <si>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</si>
  <si>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</si>
  <si>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</si>
  <si>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</si>
  <si>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</si>
  <si>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</si>
  <si>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</si>
  <si>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</si>
  <si>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</si>
  <si>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</si>
  <si>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</si>
  <si>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</si>
  <si>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</si>
  <si>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</si>
  <si>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</si>
  <si>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</si>
  <si>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</si>
  <si>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</si>
  <si>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</si>
  <si>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</si>
  <si>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</si>
  <si>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</si>
  <si>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</si>
  <si>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</si>
  <si>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</si>
  <si>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</si>
  <si>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</si>
  <si>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</si>
  <si>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</si>
  <si>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</si>
  <si>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</si>
  <si>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</si>
  <si>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</si>
  <si>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</si>
  <si>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</si>
  <si>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</si>
  <si>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</si>
  <si>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</si>
  <si>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</si>
  <si>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</si>
  <si>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</si>
  <si>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</si>
  <si>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</si>
  <si>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</si>
  <si>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</si>
  <si>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</si>
  <si>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</si>
  <si>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</si>
  <si>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</si>
  <si>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</si>
  <si>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</si>
  <si>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</si>
  <si>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</si>
  <si>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</si>
  <si>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</si>
  <si>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</si>
  <si>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</si>
  <si>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</si>
  <si>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</si>
  <si>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</si>
  <si>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</si>
  <si>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</si>
  <si>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</si>
  <si>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</si>
  <si>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</si>
  <si>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</si>
  <si>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</si>
  <si>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</si>
  <si>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</si>
  <si>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</si>
  <si>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</si>
  <si>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</si>
  <si>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</si>
  <si>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</si>
  <si>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</si>
  <si>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</si>
  <si>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</si>
  <si>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</si>
  <si>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</si>
  <si>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</si>
  <si>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</si>
  <si>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</si>
  <si>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</si>
  <si>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</si>
  <si>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</si>
  <si>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</si>
  <si>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</si>
  <si>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</si>
  <si>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</si>
  <si>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</si>
  <si>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</si>
  <si>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</si>
  <si>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</si>
  <si>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</si>
  <si>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</si>
  <si>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</si>
  <si>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</si>
  <si>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</si>
  <si>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</si>
  <si>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</si>
  <si>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</si>
  <si>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</si>
  <si>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</si>
  <si>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</si>
  <si>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</si>
  <si>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</si>
  <si>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</si>
  <si>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</si>
  <si>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</si>
  <si>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</si>
  <si>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</si>
  <si>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</si>
  <si>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</si>
  <si>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</si>
  <si>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</si>
  <si>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</si>
  <si>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</si>
  <si>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</si>
  <si>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</si>
  <si>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</si>
  <si>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</si>
  <si>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</si>
  <si>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</si>
  <si>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</si>
  <si>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</si>
  <si>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</si>
  <si>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</si>
  <si>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</si>
  <si>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</si>
  <si>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</si>
  <si>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</si>
  <si>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</si>
  <si>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</si>
  <si>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</si>
  <si>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</si>
  <si>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</si>
  <si>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</si>
  <si>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</si>
  <si>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</si>
  <si>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</si>
  <si>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</si>
  <si>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</si>
  <si>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</si>
  <si>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</si>
  <si>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</si>
  <si>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</si>
  <si>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</si>
  <si>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</si>
  <si>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</si>
  <si>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</si>
  <si>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</si>
  <si>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</si>
  <si>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</si>
  <si>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</si>
  <si>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</si>
  <si>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</si>
  <si>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</si>
  <si>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</si>
  <si>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</si>
  <si>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</si>
  <si>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</si>
  <si>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</si>
  <si>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</si>
  <si>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</si>
  <si>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</si>
  <si>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</si>
  <si>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</si>
  <si>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</si>
  <si>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</si>
  <si>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</si>
  <si>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</si>
  <si>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</si>
  <si>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</si>
  <si>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</si>
  <si>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</si>
  <si>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</si>
  <si>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</si>
  <si>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</si>
  <si>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</si>
  <si>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</si>
  <si>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</si>
  <si>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</si>
  <si>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</si>
  <si>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</si>
  <si>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</si>
  <si>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</si>
  <si>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</si>
  <si>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</si>
  <si>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</si>
  <si>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</si>
  <si>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</si>
  <si>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</si>
  <si>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</si>
  <si>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</si>
  <si>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</si>
  <si>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</si>
  <si>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</si>
  <si>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</si>
  <si>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</si>
  <si>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</si>
  <si>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</si>
  <si>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</si>
  <si>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</si>
  <si>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</si>
  <si>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</si>
  <si>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</si>
  <si>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</si>
  <si>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</si>
  <si>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</si>
  <si>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</si>
  <si>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</si>
  <si>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</si>
  <si>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</si>
  <si>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</si>
  <si>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</si>
  <si>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</si>
  <si>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</si>
  <si>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</si>
  <si>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</si>
  <si>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</si>
  <si>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</si>
  <si>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</si>
  <si>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</si>
  <si>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</si>
  <si>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</si>
  <si>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</si>
  <si>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</si>
  <si>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</si>
  <si>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</si>
  <si>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</si>
  <si>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</si>
  <si>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</si>
  <si>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</si>
  <si>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</si>
  <si>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</si>
  <si>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</si>
  <si>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</si>
  <si>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</si>
  <si>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</si>
  <si>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</si>
  <si>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</si>
  <si>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</si>
  <si>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</si>
  <si>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</si>
  <si>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</si>
  <si>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</si>
  <si>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</si>
  <si>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</si>
  <si>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</si>
  <si>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</si>
  <si>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</si>
  <si>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</si>
  <si>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</si>
  <si>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</si>
  <si>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</si>
  <si>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</si>
  <si>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</si>
  <si>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</si>
  <si>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</si>
  <si>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</si>
  <si>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</si>
  <si>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</si>
  <si>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</si>
  <si>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</si>
  <si>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</si>
  <si>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</si>
  <si>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</si>
  <si>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</si>
  <si>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</si>
  <si>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</si>
  <si>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</si>
  <si>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</si>
  <si>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</si>
  <si>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</si>
  <si>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</si>
  <si>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</si>
  <si>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</si>
  <si>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</si>
  <si>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</si>
  <si>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</si>
  <si>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</si>
  <si>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</si>
  <si>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</si>
  <si>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</si>
  <si>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</si>
  <si>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</si>
  <si>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</si>
  <si>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</si>
  <si>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</si>
  <si>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</si>
  <si>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</si>
  <si>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</si>
  <si>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</si>
  <si>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</si>
  <si>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</si>
  <si>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</si>
  <si>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</si>
  <si>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</si>
  <si>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</si>
  <si>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</si>
  <si>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</si>
  <si>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</si>
  <si>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</si>
  <si>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</si>
  <si>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</si>
  <si>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</si>
  <si>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</si>
  <si>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</si>
  <si>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</si>
  <si>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</si>
  <si>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</si>
  <si>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</si>
  <si>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</si>
  <si>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</si>
  <si>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</si>
  <si>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</si>
  <si>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</si>
  <si>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</si>
  <si>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</si>
  <si>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</si>
  <si>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</si>
  <si>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</si>
  <si>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</si>
  <si>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</si>
  <si>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</si>
  <si>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</si>
  <si>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</si>
  <si>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</si>
  <si>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</si>
  <si>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</si>
  <si>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</si>
  <si>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</si>
  <si>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</si>
  <si>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</si>
  <si>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</si>
  <si>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</si>
  <si>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</si>
  <si>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</si>
  <si>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</si>
  <si>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</si>
  <si>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</si>
  <si>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</si>
  <si>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</si>
  <si>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</si>
  <si>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</si>
  <si>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</si>
  <si>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</si>
  <si>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</si>
  <si>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</si>
  <si>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</si>
  <si>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</si>
  <si>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</si>
  <si>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</si>
  <si>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</si>
  <si>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</si>
  <si>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</si>
  <si>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</si>
  <si>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</si>
  <si>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</si>
  <si>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</si>
  <si>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</si>
  <si>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</si>
  <si>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</si>
  <si>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</si>
  <si>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</si>
  <si>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</si>
  <si>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</si>
  <si>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</si>
  <si>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</si>
  <si>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</si>
  <si>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</si>
  <si>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</si>
  <si>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</si>
  <si>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</si>
  <si>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</si>
  <si>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</si>
  <si>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</si>
  <si>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</si>
  <si>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</si>
  <si>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</si>
  <si>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</si>
  <si>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</si>
  <si>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</si>
  <si>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</si>
  <si>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</si>
  <si>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</si>
  <si>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</si>
  <si>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</si>
  <si>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</si>
  <si>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</si>
  <si>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</si>
  <si>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</si>
  <si>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</si>
  <si>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</si>
  <si>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</si>
  <si>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</si>
  <si>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</si>
  <si>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</si>
  <si>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</si>
  <si>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</si>
  <si>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</si>
  <si>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</si>
  <si>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</si>
  <si>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</si>
  <si>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</si>
  <si>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</si>
  <si>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</si>
  <si>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</si>
  <si>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</si>
  <si>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</si>
  <si>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</si>
  <si>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</si>
  <si>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</si>
  <si>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</si>
  <si>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</si>
  <si>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</si>
  <si>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</si>
  <si>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</si>
  <si>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</si>
  <si>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</si>
  <si>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</si>
  <si>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</si>
  <si>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</si>
  <si>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</si>
  <si>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</si>
  <si>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</si>
  <si>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</si>
  <si>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</si>
  <si>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</si>
  <si>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</si>
  <si>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</si>
  <si>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</si>
  <si>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</si>
  <si>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</si>
  <si>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</si>
  <si>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</si>
  <si>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</si>
  <si>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</si>
  <si>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</si>
  <si>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</si>
  <si>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</si>
  <si>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</si>
  <si>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</si>
  <si>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</si>
  <si>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</si>
  <si>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</si>
  <si>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</si>
  <si>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</si>
  <si>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</si>
  <si>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</si>
  <si>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</si>
  <si>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</si>
  <si>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</si>
  <si>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</si>
  <si>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</si>
  <si>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</si>
  <si>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</si>
  <si>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</si>
  <si>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</si>
  <si>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</si>
  <si>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</si>
  <si>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</si>
  <si>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</si>
  <si>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</si>
  <si>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</si>
  <si>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</si>
  <si>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</si>
  <si>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</si>
  <si>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</si>
  <si>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</si>
  <si>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</si>
  <si>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</si>
  <si>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</si>
  <si>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</si>
  <si>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</si>
  <si>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</si>
  <si>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</si>
  <si>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</si>
  <si>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</si>
  <si>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</si>
  <si>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</si>
  <si>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</si>
  <si>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</si>
  <si>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</si>
  <si>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</si>
  <si>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</si>
  <si>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</si>
  <si>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</si>
  <si>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</si>
  <si>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</si>
  <si>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</si>
  <si>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</si>
  <si>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</si>
  <si>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</si>
  <si>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</si>
  <si>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</si>
  <si>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</si>
  <si>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</si>
  <si>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</si>
  <si>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</si>
  <si>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</si>
  <si>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</si>
  <si>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</si>
  <si>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</si>
  <si>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</si>
  <si>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</si>
  <si>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</si>
  <si>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</si>
  <si>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</si>
  <si>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</si>
  <si>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</si>
  <si>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</si>
  <si>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</si>
  <si>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</si>
  <si>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</si>
  <si>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</si>
  <si>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</si>
  <si>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</si>
  <si>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</si>
  <si>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</si>
  <si>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</si>
  <si>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</si>
  <si>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</si>
  <si>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</si>
  <si>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</si>
  <si>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</si>
  <si>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</si>
  <si>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</si>
  <si>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</si>
  <si>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</si>
  <si>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</si>
  <si>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</si>
  <si>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</si>
  <si>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</si>
  <si>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</si>
  <si>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</si>
  <si>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</si>
  <si>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</si>
  <si>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</si>
  <si>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</si>
  <si>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</si>
  <si>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</si>
  <si>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</si>
  <si>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</si>
  <si>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</si>
  <si>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</si>
  <si>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</si>
  <si>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</si>
  <si>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</si>
  <si>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</si>
  <si>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</si>
  <si>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</si>
  <si>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</si>
  <si>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</si>
  <si>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</si>
  <si>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</si>
  <si>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</si>
  <si>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</si>
  <si>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</si>
  <si>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</si>
  <si>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</si>
  <si>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</si>
  <si>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</si>
  <si>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</si>
  <si>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</si>
  <si>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</si>
  <si>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</si>
  <si>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</si>
  <si>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</si>
  <si>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</si>
  <si>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</si>
  <si>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</si>
  <si>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</si>
  <si>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</si>
  <si>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</si>
  <si>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</si>
  <si>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</si>
  <si>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</si>
  <si>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</si>
  <si>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</si>
  <si>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</si>
  <si>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</si>
  <si>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</si>
  <si>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</si>
  <si>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</si>
  <si>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</si>
  <si>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</si>
  <si>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</si>
  <si>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</si>
  <si>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</si>
  <si>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</si>
  <si>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</si>
  <si>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</si>
  <si>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</si>
  <si>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</si>
  <si>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</si>
  <si>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</si>
  <si>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</si>
  <si>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</si>
  <si>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</si>
  <si>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</si>
  <si>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</si>
  <si>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</si>
  <si>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</si>
  <si>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</si>
  <si>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</si>
  <si>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</si>
  <si>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</si>
  <si>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</si>
  <si>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</si>
  <si>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</si>
  <si>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</si>
  <si>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</si>
  <si>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</si>
  <si>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</si>
  <si>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</si>
  <si>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</si>
  <si>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</si>
  <si>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</si>
  <si>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</si>
  <si>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</si>
  <si>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</si>
  <si>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</si>
  <si>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</si>
  <si>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</si>
  <si>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</si>
  <si>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</si>
  <si>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</si>
  <si>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</si>
  <si>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</si>
  <si>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</si>
  <si>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</si>
  <si>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</si>
  <si>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</si>
  <si>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</si>
  <si>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</si>
  <si>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</si>
  <si>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</si>
  <si>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</si>
  <si>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</si>
  <si>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</si>
  <si>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</si>
  <si>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</si>
  <si>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</si>
  <si>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</si>
  <si>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</si>
  <si>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</si>
  <si>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</si>
  <si>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</si>
  <si>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</si>
  <si>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</si>
  <si>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</si>
  <si>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</si>
  <si>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</si>
  <si>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</si>
  <si>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</si>
  <si>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</si>
  <si>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</si>
  <si>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</si>
  <si>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</si>
  <si>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</si>
  <si>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</si>
  <si>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</si>
  <si>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</si>
  <si>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</si>
  <si>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</si>
  <si>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</si>
  <si>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</si>
  <si>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</si>
  <si>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</si>
  <si>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</si>
  <si>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</si>
  <si>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</si>
  <si>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</si>
  <si>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</si>
  <si>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</si>
  <si>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</si>
  <si>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</si>
  <si>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</si>
  <si>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</si>
  <si>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</si>
  <si>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</si>
  <si>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</si>
  <si>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</si>
  <si>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</si>
  <si>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</si>
  <si>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</si>
  <si>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</si>
  <si>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</si>
  <si>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</si>
  <si>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</si>
  <si>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</si>
  <si>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</si>
  <si>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</si>
  <si>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</si>
  <si>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</si>
  <si>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</si>
  <si>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</si>
  <si>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</si>
  <si>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</si>
  <si>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</si>
  <si>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</si>
  <si>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</si>
  <si>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</si>
  <si>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</si>
  <si>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</si>
  <si>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</si>
  <si>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</si>
  <si>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</si>
  <si>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</si>
  <si>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</si>
  <si>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</si>
  <si>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</si>
  <si>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</si>
  <si>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</si>
  <si>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</si>
  <si>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</si>
  <si>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</si>
  <si>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</si>
  <si>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</si>
  <si>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</si>
  <si>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</si>
  <si>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</si>
  <si>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</si>
  <si>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</si>
  <si>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</si>
  <si>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</si>
  <si>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</si>
  <si>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</si>
  <si>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</si>
  <si>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</si>
  <si>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</si>
  <si>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</si>
  <si>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</si>
  <si>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</si>
  <si>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</si>
  <si>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</si>
  <si>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</si>
  <si>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</si>
  <si>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</si>
  <si>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</si>
  <si>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</si>
  <si>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</si>
  <si>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</si>
  <si>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</si>
  <si>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</si>
  <si>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</si>
  <si>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</si>
  <si>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</si>
  <si>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</si>
  <si>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</si>
  <si>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</si>
  <si>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</si>
  <si>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</si>
  <si>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</si>
  <si>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</si>
  <si>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</si>
  <si>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</si>
  <si>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</si>
  <si>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</si>
  <si>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</si>
  <si>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</si>
  <si>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</si>
  <si>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</si>
  <si>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</si>
  <si>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</si>
  <si>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</si>
  <si>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</si>
  <si>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</si>
  <si>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</si>
  <si>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</si>
  <si>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</si>
  <si>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</si>
  <si>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</si>
  <si>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</si>
  <si>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</si>
  <si>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</si>
  <si>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</si>
  <si>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</si>
  <si>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</si>
  <si>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</si>
  <si>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</si>
  <si>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</si>
  <si>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</si>
  <si>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</si>
  <si>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</si>
  <si>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</si>
  <si>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</si>
  <si>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</si>
  <si>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</si>
  <si>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</si>
  <si>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</si>
  <si>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</si>
  <si>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</si>
  <si>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</si>
  <si>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</si>
  <si>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</si>
  <si>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</si>
  <si>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</si>
  <si>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</si>
  <si>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</si>
  <si>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</si>
  <si>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</si>
  <si>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</si>
  <si>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</si>
  <si>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</si>
  <si>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</si>
  <si>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</si>
  <si>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</si>
  <si>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</si>
  <si>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</si>
  <si>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</si>
  <si>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</si>
  <si>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</si>
  <si>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</si>
  <si>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</si>
  <si>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</si>
  <si>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</si>
  <si>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</si>
  <si>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</si>
  <si>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</si>
  <si>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</si>
  <si>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</si>
  <si>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</si>
  <si>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</si>
  <si>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</si>
  <si>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</si>
  <si>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</si>
  <si>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</si>
  <si>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</si>
  <si>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</si>
  <si>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</si>
  <si>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</si>
  <si>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</si>
  <si>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</si>
  <si>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</si>
  <si>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</si>
  <si>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</si>
  <si>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</si>
  <si>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</si>
  <si>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</si>
  <si>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</si>
  <si>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</si>
  <si>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</si>
  <si>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</si>
  <si>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</si>
  <si>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</si>
  <si>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</si>
  <si>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</si>
  <si>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</si>
  <si>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</si>
  <si>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</si>
  <si>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</si>
  <si>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</si>
  <si>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</si>
  <si>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</si>
  <si>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</si>
  <si>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</si>
  <si>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</si>
  <si>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</si>
  <si>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</si>
  <si>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</si>
  <si>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</si>
  <si>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</si>
  <si>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</si>
  <si>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</si>
  <si>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</si>
  <si>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</si>
  <si>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</si>
  <si>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</si>
  <si>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</si>
  <si>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</si>
  <si>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</si>
  <si>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</si>
  <si>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</si>
  <si>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</si>
  <si>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</si>
  <si>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</si>
  <si>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</si>
  <si>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</si>
  <si>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</si>
  <si>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</si>
  <si>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</si>
  <si>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</si>
  <si>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</si>
  <si>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</si>
  <si>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</si>
  <si>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</si>
  <si>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</si>
  <si>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</si>
  <si>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</si>
  <si>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</si>
  <si>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</si>
  <si>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</si>
  <si>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</si>
  <si>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</si>
  <si>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</si>
  <si>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</si>
  <si>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</si>
  <si>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</si>
  <si>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</si>
  <si>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</si>
  <si>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</si>
  <si>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</si>
  <si>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</si>
  <si>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</si>
  <si>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</si>
  <si>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</si>
  <si>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</si>
  <si>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</si>
  <si>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</si>
  <si>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</si>
  <si>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</si>
  <si>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</si>
  <si>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</si>
  <si>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</si>
  <si>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</si>
  <si>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</si>
  <si>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</si>
  <si>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</si>
  <si>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</si>
  <si>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</si>
  <si>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</si>
  <si>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</si>
  <si>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</si>
  <si>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</si>
  <si>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</si>
  <si>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</si>
  <si>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</si>
  <si>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</si>
  <si>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</si>
  <si>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</si>
  <si>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</si>
  <si>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</si>
  <si>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</si>
  <si>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</si>
  <si>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</si>
  <si>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</si>
  <si>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</si>
  <si>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</si>
  <si>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</si>
  <si>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</si>
  <si>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</si>
  <si>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</si>
  <si>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</si>
  <si>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</si>
  <si>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</si>
  <si>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</si>
  <si>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</si>
  <si>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</si>
  <si>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</si>
  <si>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</si>
  <si>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</si>
  <si>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</si>
  <si>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</si>
  <si>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</si>
  <si>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</si>
  <si>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</si>
  <si>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</si>
  <si>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</si>
  <si>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</si>
  <si>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</si>
  <si>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</si>
  <si>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</si>
  <si>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</si>
  <si>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</si>
  <si>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</si>
  <si>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</si>
  <si>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</si>
  <si>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</si>
  <si>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</si>
  <si>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</si>
  <si>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</si>
  <si>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</si>
  <si>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</si>
  <si>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</si>
  <si>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</si>
  <si>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</si>
  <si>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</si>
  <si>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</si>
  <si>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</si>
  <si>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</si>
  <si>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</si>
  <si>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</si>
  <si>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</si>
  <si>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</si>
  <si>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</si>
  <si>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</si>
  <si>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</si>
  <si>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</si>
  <si>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</si>
  <si>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</si>
  <si>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</si>
  <si>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</si>
  <si>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</si>
  <si>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</si>
  <si>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</si>
  <si>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</si>
  <si>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</si>
  <si>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</si>
  <si>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</si>
  <si>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</si>
  <si>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</si>
  <si>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</si>
  <si>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</si>
  <si>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</si>
  <si>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</si>
  <si>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</si>
  <si>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</si>
  <si>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</si>
  <si>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</si>
  <si>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</si>
  <si>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</si>
  <si>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</si>
  <si>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</si>
  <si>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</si>
  <si>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</si>
  <si>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</si>
  <si>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</si>
  <si>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</si>
  <si>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</si>
  <si>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</si>
  <si>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</si>
  <si>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</si>
  <si>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</si>
  <si>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</si>
  <si>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</si>
  <si>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</si>
  <si>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</si>
  <si>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</si>
  <si>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</si>
  <si>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</si>
  <si>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</si>
  <si>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</si>
  <si>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</si>
  <si>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</si>
  <si>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</si>
  <si>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</si>
  <si>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</si>
  <si>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</si>
  <si>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</si>
  <si>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</si>
  <si>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</si>
  <si>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</si>
  <si>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</si>
  <si>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</si>
  <si>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</si>
  <si>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</si>
  <si>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</si>
  <si>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</si>
  <si>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</si>
  <si>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</si>
  <si>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</si>
  <si>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</si>
  <si>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</si>
  <si>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</si>
  <si>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</si>
  <si>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</si>
  <si>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</si>
  <si>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</si>
  <si>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</si>
  <si>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</si>
  <si>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</si>
  <si>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</si>
  <si>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</si>
  <si>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</si>
  <si>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</si>
  <si>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</si>
  <si>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</si>
  <si>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</si>
  <si>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</si>
  <si>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</si>
  <si>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</si>
  <si>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</si>
  <si>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</si>
  <si>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</si>
  <si>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</si>
  <si>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</si>
  <si>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</si>
  <si>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</si>
  <si>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</si>
  <si>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</si>
  <si>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</si>
  <si>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</si>
  <si>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</si>
  <si>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</si>
  <si>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</si>
  <si>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</si>
  <si>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</si>
  <si>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</si>
  <si>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</si>
  <si>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</si>
  <si>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</si>
  <si>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</si>
  <si>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</si>
  <si>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</si>
  <si>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</si>
  <si>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</si>
  <si>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</si>
  <si>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</si>
  <si>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</si>
  <si>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</si>
  <si>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</si>
  <si>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</si>
  <si>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</si>
  <si>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</si>
  <si>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</si>
  <si>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</si>
  <si>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</si>
  <si>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</si>
  <si>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</si>
  <si>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</si>
  <si>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</si>
  <si>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</si>
  <si>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</si>
  <si>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</si>
  <si>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</si>
  <si>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</si>
  <si>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</si>
  <si>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</si>
  <si>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</si>
  <si>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</si>
  <si>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</si>
  <si>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</si>
  <si>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</si>
  <si>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</si>
  <si>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</si>
  <si>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</si>
  <si>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</si>
  <si>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</si>
  <si>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</si>
  <si>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</si>
  <si>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</si>
  <si>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</si>
  <si>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</si>
  <si>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</si>
  <si>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</si>
  <si>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</si>
  <si>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</si>
  <si>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</si>
  <si>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</si>
  <si>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</si>
  <si>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</si>
  <si>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</si>
  <si>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</si>
  <si>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</si>
  <si>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</si>
  <si>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</si>
  <si>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</si>
  <si>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</si>
  <si>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</si>
  <si>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</si>
  <si>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</si>
  <si>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</si>
  <si>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</si>
  <si>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</si>
  <si>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</si>
  <si>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</si>
  <si>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</si>
  <si>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</si>
  <si>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</si>
  <si>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</si>
  <si>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</si>
  <si>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</si>
  <si>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</si>
  <si>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</si>
  <si>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</si>
  <si>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</si>
  <si>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</si>
  <si>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</si>
  <si>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</si>
  <si>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</si>
  <si>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</si>
  <si>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</si>
  <si>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</si>
  <si>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</si>
  <si>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</si>
  <si>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</si>
  <si>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</si>
  <si>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</si>
  <si>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</si>
  <si>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</si>
  <si>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</si>
  <si>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</si>
  <si>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</si>
  <si>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</si>
  <si>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</si>
  <si>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</si>
  <si>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</si>
  <si>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</si>
  <si>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</si>
  <si>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</si>
  <si>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</si>
  <si>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</si>
  <si>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</si>
  <si>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</si>
  <si>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</si>
  <si>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</si>
  <si>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</si>
  <si>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</si>
  <si>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</si>
  <si>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</si>
  <si>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</si>
  <si>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</si>
  <si>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</si>
  <si>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</si>
  <si>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</si>
  <si>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</si>
  <si>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</si>
  <si>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</si>
  <si>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</si>
  <si>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</si>
  <si>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</si>
  <si>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</si>
  <si>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</si>
  <si>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</si>
  <si>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</si>
  <si>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</si>
  <si>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</si>
  <si>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</si>
  <si>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</si>
  <si>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</si>
  <si>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</si>
  <si>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</si>
  <si>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</si>
  <si>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</si>
  <si>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</si>
  <si>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</si>
  <si>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</si>
  <si>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</si>
  <si>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</si>
  <si>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</si>
  <si>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</si>
  <si>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</si>
  <si>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</si>
  <si>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</si>
  <si>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</si>
  <si>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</si>
  <si>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</si>
  <si>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</si>
  <si>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</si>
  <si>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</si>
  <si>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</si>
  <si>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</si>
  <si>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</si>
  <si>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</si>
  <si>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</si>
  <si>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</si>
  <si>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</si>
  <si>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</si>
  <si>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</si>
  <si>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</si>
  <si>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</si>
  <si>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</si>
  <si>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</si>
  <si>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</si>
  <si>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</si>
  <si>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</si>
  <si>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</si>
  <si>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</si>
  <si>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</si>
  <si>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</si>
  <si>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</si>
  <si>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</si>
  <si>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</si>
  <si>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</si>
  <si>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</si>
  <si>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</si>
  <si>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</si>
  <si>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</si>
  <si>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</si>
  <si>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</si>
  <si>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</si>
  <si>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</si>
  <si>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</si>
  <si>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</si>
  <si>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</si>
  <si>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</si>
  <si>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</si>
  <si>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</si>
  <si>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</si>
  <si>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</si>
  <si>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</si>
  <si>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</si>
  <si>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</si>
  <si>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</si>
  <si>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</si>
  <si>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</si>
  <si>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</si>
  <si>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</si>
  <si>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</si>
  <si>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</si>
  <si>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</si>
  <si>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</si>
  <si>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</si>
  <si>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</si>
  <si>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</si>
  <si>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</si>
  <si>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</si>
  <si>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</si>
  <si>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</si>
  <si>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</si>
  <si>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</si>
  <si>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</si>
  <si>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</si>
  <si>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</si>
  <si>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</si>
  <si>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</si>
  <si>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</si>
  <si>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</si>
  <si>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</si>
  <si>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</si>
  <si>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</si>
  <si>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</si>
  <si>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</si>
  <si>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</si>
  <si>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</si>
  <si>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</si>
  <si>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</si>
  <si>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</si>
  <si>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</si>
  <si>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</si>
  <si>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</si>
  <si>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</si>
  <si>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</si>
  <si>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</si>
  <si>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</si>
  <si>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</si>
  <si>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</si>
  <si>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</si>
  <si>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</si>
  <si>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</si>
  <si>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</si>
  <si>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</si>
  <si>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</si>
  <si>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</si>
  <si>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</si>
  <si>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</si>
  <si>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</si>
  <si>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</si>
  <si>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</si>
  <si>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</si>
  <si>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</si>
  <si>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</si>
  <si>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</si>
  <si>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</si>
  <si>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</si>
  <si>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</si>
  <si>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</si>
  <si>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</si>
  <si>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</si>
  <si>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</si>
  <si>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</si>
  <si>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</si>
  <si>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</si>
  <si>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</si>
  <si>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</si>
  <si>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</si>
  <si>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</si>
  <si>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</si>
  <si>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</si>
  <si>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</si>
  <si>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</si>
  <si>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</si>
  <si>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</si>
  <si>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</si>
  <si>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</si>
  <si>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</si>
  <si>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</si>
  <si>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</si>
  <si>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</si>
  <si>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</si>
  <si>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</si>
  <si>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</si>
  <si>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</si>
  <si>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</si>
  <si>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</si>
  <si>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</si>
  <si>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</si>
  <si>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</si>
  <si>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</si>
  <si>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</si>
  <si>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</si>
  <si>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</si>
  <si>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</si>
  <si>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</si>
  <si>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</si>
  <si>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</si>
  <si>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</si>
  <si>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</si>
  <si>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</si>
  <si>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</si>
  <si>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</si>
  <si>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</si>
  <si>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</si>
  <si>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</si>
  <si>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</si>
  <si>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</si>
  <si>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</si>
  <si>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</si>
  <si>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</si>
  <si>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</si>
  <si>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</si>
  <si>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</si>
  <si>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</si>
  <si>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</si>
  <si>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</si>
  <si>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</si>
  <si>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</si>
  <si>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</si>
  <si>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</si>
  <si>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</si>
  <si>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</si>
  <si>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</si>
  <si>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</si>
  <si>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</si>
  <si>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</si>
  <si>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</si>
  <si>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</si>
  <si>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</si>
  <si>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</si>
  <si>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</si>
  <si>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</si>
  <si>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</si>
  <si>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</si>
  <si>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</si>
  <si>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</si>
  <si>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</si>
  <si>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</si>
  <si>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</si>
  <si>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</si>
  <si>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</si>
  <si>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</si>
  <si>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</si>
  <si>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</si>
  <si>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</si>
  <si>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</si>
  <si>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</si>
  <si>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</si>
  <si>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</si>
  <si>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</si>
  <si>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</si>
  <si>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</si>
  <si>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</si>
  <si>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</si>
  <si>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</si>
  <si>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</si>
  <si>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</si>
  <si>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</si>
  <si>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</si>
  <si>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</si>
  <si>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</si>
  <si>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</si>
  <si>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</si>
  <si>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</si>
  <si>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</si>
  <si>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</si>
  <si>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</si>
  <si>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</si>
  <si>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</si>
  <si>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</si>
  <si>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</si>
  <si>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</si>
  <si>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</si>
  <si>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</si>
  <si>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</si>
  <si>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</si>
  <si>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</si>
  <si>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</si>
  <si>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</si>
  <si>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</si>
  <si>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</si>
  <si>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</si>
  <si>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</si>
  <si>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</si>
  <si>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</si>
  <si>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</si>
  <si>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</si>
  <si>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</si>
  <si>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</si>
  <si>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</si>
  <si>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</si>
  <si>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</si>
  <si>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</si>
  <si>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</si>
  <si>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</si>
  <si>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</si>
  <si>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</si>
  <si>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</si>
  <si>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</si>
  <si>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</si>
  <si>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</si>
  <si>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</si>
  <si>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</si>
  <si>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</si>
  <si>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</si>
  <si>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</si>
  <si>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</si>
  <si>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</si>
  <si>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</si>
  <si>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</si>
  <si>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</si>
  <si>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</si>
  <si>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</si>
  <si>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</si>
  <si>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</si>
  <si>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</si>
  <si>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</si>
  <si>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</si>
  <si>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</si>
  <si>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</si>
  <si>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</si>
  <si>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</si>
  <si>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</si>
  <si>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</si>
  <si>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</si>
  <si>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</si>
  <si>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</si>
  <si>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</si>
  <si>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</si>
  <si>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</si>
  <si>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</si>
  <si>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</si>
  <si>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</si>
  <si>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</si>
  <si>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</si>
  <si>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</si>
  <si>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</si>
  <si>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</si>
  <si>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</si>
  <si>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</si>
  <si>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</si>
  <si>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</si>
  <si>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</si>
  <si>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</si>
  <si>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</si>
  <si>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</si>
  <si>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</si>
  <si>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</si>
  <si>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</si>
  <si>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</si>
  <si>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</si>
  <si>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</si>
  <si>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</si>
  <si>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</si>
  <si>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</si>
  <si>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</si>
  <si>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</si>
  <si>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</si>
  <si>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</si>
  <si>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</si>
  <si>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</si>
  <si>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</si>
  <si>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</si>
  <si>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</si>
  <si>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</si>
  <si>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</si>
  <si>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</si>
  <si>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</si>
  <si>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</si>
  <si>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</si>
  <si>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</si>
  <si>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</si>
  <si>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</si>
  <si>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</si>
  <si>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</si>
  <si>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</si>
  <si>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</si>
  <si>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</si>
  <si>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</si>
  <si>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</si>
  <si>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</si>
  <si>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</si>
  <si>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</si>
  <si>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</si>
  <si>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</si>
  <si>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</si>
  <si>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</si>
  <si>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</si>
  <si>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</si>
  <si>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</si>
  <si>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</si>
  <si>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</si>
  <si>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</si>
  <si>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</si>
  <si>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</si>
  <si>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</si>
  <si>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</si>
  <si>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</si>
  <si>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</si>
  <si>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</si>
  <si>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</si>
  <si>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</si>
  <si>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</si>
  <si>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</si>
  <si>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</si>
  <si>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</si>
  <si>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</si>
  <si>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</si>
  <si>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</si>
  <si>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</si>
  <si>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</si>
  <si>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</si>
  <si>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</si>
  <si>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</si>
  <si>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</si>
  <si>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</si>
  <si>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</si>
  <si>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</si>
  <si>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</si>
  <si>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</si>
  <si>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</si>
  <si>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</si>
  <si>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</si>
  <si>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</si>
  <si>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</si>
  <si>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</si>
  <si>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</si>
  <si>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</si>
  <si>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</si>
  <si>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</si>
  <si>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</si>
  <si>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</si>
  <si>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</si>
  <si>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</si>
  <si>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</si>
  <si>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</si>
  <si>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</si>
  <si>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</si>
  <si>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</si>
  <si>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</si>
  <si>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</si>
  <si>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</si>
  <si>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</si>
  <si>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</si>
  <si>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</si>
  <si>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</si>
  <si>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</si>
  <si>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</si>
  <si>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</si>
  <si>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</si>
  <si>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</si>
  <si>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</si>
  <si>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</si>
  <si>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</si>
  <si>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</si>
  <si>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</si>
  <si>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</si>
  <si>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</si>
  <si>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</si>
  <si>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</si>
  <si>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</si>
  <si>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</si>
  <si>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</si>
  <si>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</si>
  <si>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</si>
  <si>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</si>
  <si>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</si>
  <si>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</si>
  <si>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</si>
  <si>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</si>
  <si>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</si>
  <si>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</si>
  <si>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</si>
  <si>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</si>
  <si>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</si>
  <si>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</si>
  <si>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</si>
  <si>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</si>
  <si>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</si>
  <si>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</si>
  <si>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</si>
  <si>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</si>
  <si>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</si>
  <si>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</si>
  <si>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</si>
  <si>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</si>
  <si>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</si>
  <si>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</si>
  <si>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</si>
  <si>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</si>
  <si>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</si>
  <si>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</si>
  <si>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</si>
  <si>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</si>
  <si>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</si>
  <si>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</si>
  <si>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</si>
  <si>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</si>
  <si>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</si>
  <si>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</si>
  <si>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</si>
  <si>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</si>
  <si>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</si>
  <si>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</si>
  <si>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</si>
  <si>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</si>
  <si>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</si>
  <si>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</si>
  <si>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</si>
  <si>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</si>
  <si>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</si>
  <si>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</si>
  <si>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</si>
  <si>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</si>
  <si>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</si>
  <si>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</si>
  <si>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</si>
  <si>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</si>
  <si>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</si>
  <si>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</si>
  <si>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</si>
  <si>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</si>
  <si>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</si>
  <si>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</si>
  <si>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</si>
  <si>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</si>
  <si>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</si>
  <si>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</si>
  <si>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</si>
  <si>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</si>
  <si>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</si>
  <si>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</si>
  <si>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</si>
  <si>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</si>
  <si>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</si>
  <si>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</si>
  <si>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</si>
  <si>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</si>
  <si>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</si>
  <si>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</si>
  <si>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</si>
  <si>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</si>
  <si>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</si>
  <si>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</si>
  <si>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</si>
  <si>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</si>
  <si>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</si>
  <si>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</si>
  <si>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</si>
  <si>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</si>
  <si>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</si>
  <si>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</si>
  <si>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</si>
  <si>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</si>
  <si>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</si>
  <si>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</si>
  <si>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</si>
  <si>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</si>
  <si>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</si>
  <si>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</si>
  <si>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</si>
  <si>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</si>
  <si>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</si>
  <si>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</si>
  <si>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</si>
  <si>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</si>
  <si>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</si>
  <si>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</si>
  <si>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</si>
  <si>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</si>
  <si>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</si>
  <si>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</si>
  <si>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</si>
  <si>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</si>
  <si>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</si>
  <si>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</si>
  <si>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</si>
  <si>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</si>
  <si>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</si>
  <si>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</si>
  <si>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</si>
  <si>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</si>
  <si>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</si>
  <si>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</si>
  <si>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</si>
  <si>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</si>
  <si>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</si>
  <si>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</si>
  <si>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</si>
  <si>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</si>
  <si>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</si>
  <si>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</si>
  <si>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</si>
  <si>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</si>
  <si>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</si>
  <si>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</si>
  <si>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</si>
  <si>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</si>
  <si>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</si>
  <si>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</si>
  <si>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</si>
  <si>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</si>
  <si>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</si>
  <si>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</si>
  <si>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</si>
  <si>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</si>
  <si>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</si>
  <si>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</si>
  <si>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</si>
  <si>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</si>
  <si>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</si>
  <si>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</si>
  <si>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</si>
  <si>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</si>
  <si>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</si>
  <si>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</si>
  <si>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</si>
  <si>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</si>
  <si>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</si>
  <si>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</si>
  <si>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</si>
  <si>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</si>
  <si>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</si>
  <si>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</si>
  <si>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</si>
  <si>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</si>
  <si>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</si>
  <si>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</si>
  <si>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</si>
  <si>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</si>
  <si>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</si>
  <si>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</si>
  <si>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</si>
  <si>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</si>
  <si>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</si>
  <si>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</si>
  <si>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</si>
  <si>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</si>
  <si>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</si>
  <si>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</si>
  <si>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</si>
  <si>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</si>
  <si>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</si>
  <si>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</si>
  <si>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</si>
  <si>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</si>
  <si>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</si>
  <si>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</si>
  <si>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</si>
  <si>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</si>
  <si>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</si>
  <si>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</si>
  <si>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</si>
  <si>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</si>
  <si>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</si>
  <si>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</si>
  <si>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</si>
  <si>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</si>
  <si>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</si>
  <si>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</si>
  <si>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</si>
  <si>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</si>
  <si>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</si>
  <si>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</si>
  <si>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</si>
  <si>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</si>
  <si>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</si>
  <si>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</si>
  <si>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</si>
  <si>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</si>
  <si>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</si>
  <si>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</si>
  <si>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</si>
  <si>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</si>
  <si>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</si>
  <si>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</si>
  <si>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</si>
  <si>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</si>
  <si>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</si>
  <si>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</si>
  <si>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</si>
  <si>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</si>
  <si>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</si>
  <si>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</si>
  <si>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</si>
  <si>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</si>
  <si>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</si>
  <si>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</si>
  <si>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</si>
  <si>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</si>
  <si>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</si>
  <si>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</si>
  <si>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</si>
  <si>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</si>
  <si>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</si>
  <si>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</si>
  <si>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</si>
  <si>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</si>
  <si>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</si>
  <si>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</si>
  <si>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</si>
  <si>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</si>
  <si>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</si>
  <si>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</si>
  <si>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</si>
  <si>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</si>
  <si>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</si>
  <si>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</si>
  <si>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</si>
  <si>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</si>
  <si>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</si>
  <si>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</si>
  <si>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</si>
  <si>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</si>
  <si>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</si>
  <si>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</si>
  <si>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</si>
  <si>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</si>
  <si>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</si>
  <si>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</si>
  <si>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</si>
  <si>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</si>
  <si>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</si>
  <si>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</si>
  <si>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</si>
  <si>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</si>
  <si>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</si>
  <si>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</si>
  <si>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</si>
  <si>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</si>
  <si>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</si>
  <si>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</si>
  <si>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</si>
  <si>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</si>
  <si>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</si>
  <si>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</si>
  <si>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</si>
  <si>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</si>
  <si>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</si>
  <si>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</si>
  <si>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</si>
  <si>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</si>
  <si>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</si>
  <si>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</si>
  <si>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</si>
  <si>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</si>
  <si>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</si>
  <si>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</si>
  <si>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</si>
  <si>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</si>
  <si>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</si>
  <si>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</si>
  <si>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</si>
  <si>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</si>
  <si>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</si>
  <si>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</si>
  <si>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</si>
  <si>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</si>
  <si>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</si>
  <si>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</si>
  <si>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</si>
  <si>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</si>
  <si>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</si>
  <si>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</si>
  <si>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</si>
  <si>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</si>
  <si>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</si>
  <si>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</si>
  <si>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</si>
  <si>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</si>
  <si>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</si>
  <si>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</si>
  <si>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</si>
  <si>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</si>
  <si>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</si>
  <si>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</si>
  <si>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</si>
  <si>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</si>
  <si>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</si>
  <si>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</si>
  <si>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</si>
  <si>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</si>
  <si>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</si>
  <si>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</si>
  <si>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</si>
  <si>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</si>
  <si>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</si>
  <si>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</si>
  <si>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</si>
  <si>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</si>
  <si>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</si>
  <si>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</si>
  <si>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</si>
  <si>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</si>
  <si>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</si>
  <si>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</si>
  <si>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</si>
  <si>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</si>
  <si>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</si>
  <si>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</si>
  <si>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</si>
  <si>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</si>
  <si>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</si>
  <si>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</si>
  <si>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</si>
  <si>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</si>
  <si>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</si>
  <si>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</si>
  <si>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</si>
  <si>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</si>
  <si>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</si>
  <si>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</si>
  <si>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</si>
  <si>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</si>
  <si>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</si>
  <si>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</si>
  <si>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</si>
  <si>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</si>
  <si>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</si>
  <si>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</si>
  <si>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</si>
  <si>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</si>
  <si>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</si>
  <si>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</si>
  <si>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</si>
  <si>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</si>
  <si>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</si>
  <si>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</si>
  <si>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</si>
  <si>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</si>
  <si>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</si>
  <si>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</si>
  <si>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</si>
  <si>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</si>
  <si>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</si>
  <si>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</si>
  <si>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</si>
  <si>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</si>
  <si>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</si>
  <si>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</si>
  <si>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</si>
  <si>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</si>
  <si>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</si>
  <si>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</si>
  <si>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</si>
  <si>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</si>
  <si>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</si>
  <si>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</si>
  <si>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</si>
  <si>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</si>
  <si>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</si>
  <si>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</si>
  <si>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</si>
  <si>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</si>
  <si>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</si>
  <si>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</si>
  <si>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</si>
  <si>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</si>
  <si>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</si>
  <si>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</si>
  <si>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</si>
  <si>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</si>
  <si>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</si>
  <si>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</si>
  <si>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</si>
  <si>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</si>
  <si>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</si>
  <si>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</si>
  <si>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</si>
  <si>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</si>
  <si>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</si>
  <si>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</si>
  <si>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</si>
  <si>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</si>
  <si>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</si>
  <si>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</si>
  <si>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</si>
  <si>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</si>
  <si>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</si>
  <si>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</si>
  <si>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</si>
  <si>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</si>
  <si>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</si>
  <si>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</si>
  <si>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</si>
  <si>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</si>
  <si>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</si>
  <si>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</si>
  <si>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</si>
  <si>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</si>
  <si>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</si>
  <si>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</si>
  <si>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</si>
  <si>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</si>
  <si>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</si>
  <si>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</si>
  <si>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</si>
  <si>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</si>
  <si>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</si>
  <si>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</si>
  <si>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</si>
  <si>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</si>
  <si>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</si>
  <si>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</si>
  <si>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</si>
  <si>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</si>
  <si>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</si>
  <si>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</si>
  <si>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</si>
  <si>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</si>
  <si>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</si>
  <si>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</si>
  <si>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</si>
  <si>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</si>
  <si>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</si>
  <si>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</si>
  <si>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</si>
  <si>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</si>
  <si>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</si>
  <si>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</si>
  <si>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</si>
  <si>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</si>
  <si>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</si>
  <si>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</si>
  <si>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</si>
  <si>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</si>
  <si>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</si>
  <si>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</si>
  <si>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</si>
  <si>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</si>
  <si>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</si>
  <si>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</si>
  <si>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</si>
  <si>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</si>
  <si>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</si>
  <si>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</si>
  <si>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</si>
  <si>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</si>
  <si>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</si>
  <si>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</si>
  <si>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</si>
  <si>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</si>
  <si>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</si>
  <si>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</si>
  <si>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</si>
  <si>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</si>
  <si>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</si>
  <si>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</si>
  <si>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</si>
  <si>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</si>
  <si>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</si>
  <si>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</si>
  <si>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</si>
  <si>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</si>
  <si>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</si>
  <si>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</si>
  <si>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</si>
  <si>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</si>
  <si>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</si>
  <si>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</si>
  <si>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</si>
  <si>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</si>
  <si>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</si>
  <si>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</si>
  <si>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</si>
  <si>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</si>
  <si>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</si>
  <si>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</si>
  <si>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</si>
  <si>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</si>
  <si>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</si>
  <si>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</si>
  <si>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</si>
  <si>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</si>
  <si>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</si>
  <si>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</si>
  <si>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</si>
  <si>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</si>
  <si>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</si>
  <si>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</si>
  <si>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</si>
  <si>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</si>
  <si>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</si>
  <si>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</si>
  <si>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</si>
  <si>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</si>
  <si>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</si>
  <si>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</si>
  <si>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</si>
  <si>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</si>
  <si>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</si>
  <si>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</si>
  <si>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</si>
  <si>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</si>
  <si>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</si>
  <si>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</si>
  <si>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</si>
  <si>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</si>
  <si>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</si>
  <si>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</si>
  <si>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</si>
  <si>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</si>
  <si>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</si>
  <si>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</si>
  <si>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</si>
  <si>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</si>
  <si>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</si>
  <si>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</si>
  <si>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</si>
  <si>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</si>
  <si>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</si>
  <si>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</si>
  <si>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</si>
  <si>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</si>
  <si>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</si>
  <si>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</si>
  <si>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</si>
  <si>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</si>
  <si>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</si>
  <si>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</si>
  <si>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</si>
  <si>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</si>
  <si>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</si>
  <si>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</si>
  <si>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</si>
  <si>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</si>
  <si>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</si>
  <si>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</si>
  <si>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</si>
  <si>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</si>
  <si>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</si>
  <si>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</si>
  <si>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</si>
  <si>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</si>
  <si>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</si>
  <si>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</si>
  <si>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</si>
  <si>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</si>
  <si>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</si>
  <si>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</si>
  <si>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</si>
  <si>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</si>
  <si>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</si>
  <si>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</si>
  <si>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</si>
  <si>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</si>
  <si>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</si>
  <si>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</si>
  <si>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</si>
  <si>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</si>
  <si>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</si>
  <si>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</si>
  <si>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</si>
  <si>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</si>
  <si>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</si>
  <si>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</si>
  <si>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</si>
  <si>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</si>
  <si>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</si>
  <si>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</si>
  <si>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</si>
  <si>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</si>
  <si>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</si>
  <si>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</si>
  <si>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</si>
  <si>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</si>
  <si>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</si>
  <si>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</si>
  <si>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</si>
  <si>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</si>
  <si>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</si>
  <si>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</si>
  <si>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</si>
  <si>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</si>
  <si>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</si>
  <si>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</si>
  <si>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</si>
  <si>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</si>
  <si>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</si>
  <si>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</si>
  <si>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</si>
  <si>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</si>
  <si>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</si>
  <si>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</si>
  <si>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</si>
  <si>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</si>
  <si>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</si>
  <si>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</si>
  <si>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</si>
  <si>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</si>
  <si>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</si>
  <si>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</si>
  <si>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</si>
  <si>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</si>
  <si>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</si>
  <si>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</si>
  <si>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</si>
  <si>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</si>
  <si>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</si>
  <si>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</si>
  <si>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</si>
  <si>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</si>
  <si>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</si>
  <si>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</si>
  <si>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</si>
  <si>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</si>
  <si>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</si>
  <si>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</si>
  <si>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</si>
  <si>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</si>
  <si>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</si>
  <si>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</si>
  <si>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</si>
  <si>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</si>
  <si>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</si>
  <si>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</si>
  <si>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</si>
  <si>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</si>
  <si>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</si>
  <si>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</si>
  <si>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</si>
  <si>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</si>
  <si>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</si>
  <si>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</si>
  <si>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</si>
  <si>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</si>
  <si>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</si>
  <si>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</si>
  <si>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</si>
  <si>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</si>
  <si>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</si>
  <si>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</si>
  <si>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</si>
  <si>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</si>
  <si>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</si>
  <si>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</si>
  <si>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</si>
  <si>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</si>
  <si>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</si>
  <si>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</si>
  <si>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</si>
  <si>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</si>
  <si>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</si>
  <si>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</si>
  <si>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</si>
  <si>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</si>
  <si>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</si>
  <si>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</si>
  <si>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</si>
  <si>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</si>
  <si>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</si>
  <si>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</si>
  <si>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</si>
  <si>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</si>
  <si>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</si>
  <si>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</si>
  <si>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</si>
  <si>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</si>
  <si>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</si>
  <si>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</si>
  <si>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</si>
  <si>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</si>
  <si>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</si>
  <si>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</si>
  <si>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</si>
  <si>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</si>
  <si>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</si>
  <si>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</si>
  <si>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</si>
  <si>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</si>
  <si>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</si>
  <si>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</si>
  <si>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</si>
  <si>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</si>
  <si>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</si>
  <si>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</si>
  <si>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</si>
  <si>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</si>
  <si>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</si>
  <si>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</si>
  <si>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</si>
  <si>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</si>
  <si>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</si>
  <si>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</si>
  <si>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</si>
  <si>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</si>
  <si>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</si>
  <si>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</si>
  <si>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</si>
  <si>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</si>
  <si>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</si>
  <si>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</si>
  <si>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</si>
  <si>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</si>
  <si>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</si>
  <si>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</si>
  <si>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</si>
  <si>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</si>
  <si>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</si>
  <si>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</si>
  <si>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</si>
  <si>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</si>
  <si>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</si>
  <si>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</si>
  <si>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</si>
  <si>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</si>
  <si>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</si>
  <si>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</si>
  <si>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</si>
  <si>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</si>
  <si>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</si>
  <si>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</si>
  <si>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</si>
  <si>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</si>
  <si>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</si>
  <si>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</si>
  <si>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</si>
  <si>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</si>
  <si>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</si>
  <si>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</si>
  <si>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</si>
  <si>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</si>
  <si>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</si>
  <si>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</si>
  <si>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</si>
  <si>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</si>
  <si>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</si>
  <si>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</si>
  <si>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</si>
  <si>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</si>
  <si>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</si>
  <si>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</si>
  <si>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</si>
  <si>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</si>
  <si>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</si>
  <si>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</si>
  <si>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</si>
  <si>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</si>
  <si>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</si>
  <si>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</si>
  <si>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</si>
  <si>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</si>
  <si>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</si>
  <si>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</si>
  <si>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</si>
  <si>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</si>
  <si>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</si>
  <si>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</si>
  <si>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</si>
  <si>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</si>
  <si>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</si>
  <si>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</si>
  <si>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</si>
  <si>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</si>
  <si>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</si>
  <si>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</si>
  <si>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</si>
  <si>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</si>
  <si>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</si>
  <si>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</si>
  <si>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</si>
  <si>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</si>
  <si>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</si>
  <si>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</si>
  <si>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</si>
  <si>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</si>
  <si>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</si>
  <si>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</si>
  <si>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</si>
  <si>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</si>
  <si>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</si>
  <si>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</si>
  <si>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</si>
  <si>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</si>
  <si>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</si>
  <si>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</si>
  <si>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</si>
  <si>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</si>
  <si>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</si>
  <si>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</si>
  <si>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</si>
  <si>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</si>
  <si>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</si>
  <si>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</si>
  <si>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</si>
  <si>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</si>
  <si>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</si>
  <si>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</si>
  <si>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</si>
  <si>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</si>
  <si>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</si>
  <si>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</si>
  <si>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</si>
  <si>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</si>
  <si>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</si>
  <si>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</si>
  <si>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</si>
  <si>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</si>
  <si>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</si>
  <si>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</si>
  <si>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</si>
  <si>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</si>
  <si>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</si>
  <si>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</si>
  <si>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</si>
  <si>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</si>
  <si>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</si>
  <si>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</si>
  <si>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</si>
  <si>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</si>
  <si>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</si>
  <si>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</si>
  <si>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</si>
  <si>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</si>
  <si>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</si>
  <si>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</si>
  <si>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</si>
  <si>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</si>
  <si>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</si>
  <si>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</si>
  <si>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</si>
  <si>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</si>
  <si>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</si>
  <si>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</si>
  <si>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</si>
  <si>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</si>
  <si>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</si>
  <si>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</si>
  <si>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</si>
  <si>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</si>
  <si>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</si>
  <si>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</si>
  <si>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</si>
  <si>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</si>
  <si>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</si>
  <si>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</si>
  <si>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</si>
  <si>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</si>
  <si>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</si>
  <si>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</si>
  <si>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</si>
  <si>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</si>
  <si>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</si>
  <si>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</si>
  <si>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</si>
  <si>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</si>
  <si>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</si>
  <si>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</si>
  <si>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</si>
  <si>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</si>
  <si>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</si>
  <si>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</si>
  <si>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</si>
  <si>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</si>
  <si>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</si>
  <si>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</si>
  <si>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</si>
  <si>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</si>
  <si>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</si>
  <si>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</si>
  <si>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</si>
  <si>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</si>
  <si>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</si>
  <si>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</si>
  <si>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</si>
  <si>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</si>
  <si>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</si>
  <si>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</si>
  <si>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</si>
  <si>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</si>
  <si>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</si>
  <si>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</si>
  <si>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</si>
  <si>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</si>
  <si>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</si>
  <si>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</si>
  <si>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</si>
  <si>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</si>
  <si>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</si>
  <si>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</si>
  <si>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</si>
  <si>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</si>
  <si>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</si>
  <si>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</si>
  <si>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</si>
  <si>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</si>
  <si>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</si>
  <si>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</si>
  <si>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</si>
  <si>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</si>
  <si>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</si>
  <si>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</si>
  <si>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</si>
  <si>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</si>
  <si>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</si>
  <si>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</si>
  <si>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</si>
  <si>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</si>
  <si>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</si>
  <si>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</si>
  <si>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</si>
  <si>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</si>
  <si>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</si>
  <si>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</si>
  <si>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</si>
  <si>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</si>
  <si>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</si>
  <si>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</si>
  <si>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</si>
  <si>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</si>
  <si>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</si>
  <si>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</si>
  <si>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</si>
  <si>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</si>
  <si>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</si>
  <si>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</si>
  <si>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</si>
  <si>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</si>
  <si>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</si>
  <si>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</si>
  <si>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</si>
  <si>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</si>
  <si>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</si>
  <si>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</si>
  <si>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</si>
  <si>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</si>
  <si>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</si>
  <si>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</si>
  <si>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</si>
  <si>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</si>
  <si>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</si>
  <si>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</si>
  <si>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</si>
  <si>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</si>
  <si>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</si>
  <si>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</si>
  <si>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</si>
  <si>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</si>
  <si>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</si>
  <si>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</si>
  <si>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</si>
  <si>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</si>
  <si>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</si>
  <si>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</si>
  <si>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</si>
  <si>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</si>
  <si>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</si>
  <si>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</si>
  <si>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</si>
  <si>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</si>
  <si>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</si>
  <si>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</si>
  <si>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</si>
  <si>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</si>
  <si>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</si>
  <si>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</si>
  <si>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</si>
  <si>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</si>
  <si>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</si>
  <si>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</si>
  <si>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</si>
  <si>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</si>
  <si>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</si>
  <si>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</si>
  <si>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</si>
  <si>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</si>
  <si>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</si>
  <si>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</si>
  <si>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</si>
  <si>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</si>
  <si>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</si>
  <si>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</si>
  <si>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</si>
  <si>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</si>
  <si>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</si>
  <si>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</si>
  <si>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</si>
  <si>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</si>
  <si>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</si>
  <si>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</si>
  <si>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</si>
  <si>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</si>
  <si>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</si>
  <si>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</si>
  <si>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</si>
  <si>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</si>
  <si>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</si>
  <si>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</si>
  <si>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</si>
  <si>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</si>
  <si>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</si>
  <si>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</si>
  <si>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</si>
  <si>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</si>
  <si>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</si>
  <si>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</si>
  <si>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</si>
  <si>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</si>
  <si>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</si>
  <si>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</si>
  <si>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</si>
  <si>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</si>
  <si>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</si>
  <si>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</si>
  <si>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</si>
  <si>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</si>
  <si>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</si>
  <si>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</si>
  <si>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</si>
  <si>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</si>
  <si>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</si>
  <si>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</si>
  <si>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</si>
  <si>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</si>
  <si>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</si>
  <si>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</si>
  <si>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</si>
  <si>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</si>
  <si>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</si>
  <si>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</si>
  <si>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</si>
  <si>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</si>
  <si>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</si>
  <si>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</si>
  <si>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</si>
  <si>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</si>
  <si>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</si>
  <si>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</si>
  <si>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</si>
  <si>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</si>
  <si>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</si>
  <si>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</si>
  <si>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</si>
  <si>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</si>
  <si>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</si>
  <si>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</si>
  <si>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</si>
  <si>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</si>
  <si>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</si>
  <si>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</si>
  <si>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</si>
  <si>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</si>
  <si>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</si>
  <si>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</si>
  <si>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</si>
  <si>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</si>
  <si>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</si>
  <si>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</si>
  <si>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</si>
  <si>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</si>
  <si>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</si>
  <si>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</si>
  <si>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</si>
  <si>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</si>
  <si>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</si>
  <si>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</si>
  <si>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</si>
  <si>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</si>
  <si>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</si>
  <si>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</si>
  <si>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</si>
  <si>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</si>
  <si>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</si>
  <si>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</si>
  <si>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</si>
  <si>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</si>
  <si>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</si>
  <si>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</si>
  <si>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</si>
  <si>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</si>
  <si>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</si>
  <si>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</si>
  <si>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</si>
  <si>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</si>
  <si>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</si>
  <si>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</si>
  <si>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</si>
  <si>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</si>
  <si>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</si>
  <si>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</si>
  <si>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</si>
  <si>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</si>
  <si>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</si>
  <si>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</si>
  <si>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</si>
  <si>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</si>
  <si>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</si>
  <si>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</si>
  <si>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</si>
  <si>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</si>
  <si>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</si>
  <si>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</si>
  <si>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</si>
  <si>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</si>
  <si>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</si>
  <si>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</si>
  <si>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</si>
  <si>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</si>
  <si>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</si>
  <si>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</si>
  <si>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</si>
  <si>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</si>
  <si>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</si>
  <si>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</si>
  <si>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</si>
  <si>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</si>
  <si>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</si>
  <si>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</si>
  <si>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</si>
  <si>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</si>
  <si>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</si>
  <si>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</si>
  <si>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</si>
  <si>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</si>
  <si>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</si>
  <si>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</si>
  <si>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</si>
  <si>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</si>
  <si>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</si>
  <si>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</si>
  <si>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</si>
  <si>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</si>
  <si>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</si>
  <si>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</si>
  <si>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</si>
  <si>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</si>
  <si>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</si>
  <si>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</si>
  <si>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</si>
  <si>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</si>
  <si>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</si>
  <si>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</si>
  <si>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</si>
  <si>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</si>
  <si>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</si>
  <si>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</si>
  <si>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</si>
  <si>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</si>
  <si>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</si>
  <si>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</si>
  <si>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</si>
  <si>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</si>
  <si>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</si>
  <si>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</si>
  <si>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</si>
  <si>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</si>
  <si>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</si>
  <si>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</si>
  <si>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</si>
  <si>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</si>
  <si>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</si>
  <si>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</si>
  <si>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</si>
  <si>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</si>
  <si>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</si>
  <si>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</si>
  <si>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</si>
  <si>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</si>
  <si>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</si>
  <si>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</si>
  <si>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</si>
  <si>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</si>
  <si>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</si>
  <si>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</si>
  <si>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</si>
  <si>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</si>
  <si>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</si>
  <si>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</si>
  <si>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</si>
  <si>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</si>
  <si>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</si>
  <si>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</si>
  <si>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</si>
  <si>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</si>
  <si>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</si>
  <si>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</si>
  <si>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</si>
  <si>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</si>
  <si>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</si>
  <si>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</si>
  <si>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</si>
  <si>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</si>
  <si>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</si>
  <si>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</si>
  <si>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</si>
  <si>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</si>
  <si>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</si>
  <si>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</si>
  <si>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</si>
  <si>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</si>
  <si>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</si>
  <si>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</si>
  <si>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</si>
  <si>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</si>
  <si>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</si>
  <si>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</si>
  <si>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</si>
  <si>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</si>
  <si>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</si>
  <si>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</si>
  <si>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</si>
  <si>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</si>
  <si>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</si>
  <si>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</si>
  <si>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</si>
  <si>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</si>
  <si>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</si>
  <si>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</si>
  <si>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</si>
  <si>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</si>
  <si>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</si>
  <si>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</si>
  <si>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</si>
  <si>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</si>
  <si>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</si>
  <si>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</si>
  <si>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</si>
  <si>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</si>
  <si>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</si>
  <si>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</si>
  <si>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</si>
  <si>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</si>
  <si>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</si>
  <si>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</si>
  <si>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</si>
  <si>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</si>
  <si>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</si>
  <si>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</si>
  <si>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</si>
  <si>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</si>
  <si>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</si>
  <si>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</si>
  <si>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</si>
  <si>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</si>
  <si>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</si>
  <si>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</si>
  <si>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</si>
  <si>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</si>
  <si>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</si>
  <si>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</si>
  <si>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</si>
  <si>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</si>
  <si>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</si>
  <si>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</si>
  <si>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</si>
  <si>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</si>
  <si>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</si>
  <si>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</si>
  <si>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</si>
  <si>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</si>
  <si>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</si>
  <si>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</si>
  <si>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</si>
  <si>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</si>
  <si>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</si>
  <si>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</si>
  <si>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</si>
  <si>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</si>
  <si>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</si>
  <si>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</si>
  <si>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</si>
  <si>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</si>
  <si>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</si>
  <si>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</si>
  <si>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</si>
  <si>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</si>
  <si>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</si>
  <si>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</si>
  <si>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</si>
  <si>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</si>
  <si>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</si>
  <si>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</si>
  <si>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</si>
  <si>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</si>
  <si>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</si>
  <si>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</si>
  <si>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</si>
  <si>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</si>
  <si>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</si>
  <si>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</si>
  <si>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</si>
  <si>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</si>
  <si>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</si>
  <si>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</si>
  <si>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</si>
  <si>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</si>
  <si>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</si>
  <si>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</si>
  <si>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</si>
  <si>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</si>
  <si>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</si>
  <si>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</si>
  <si>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</si>
  <si>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</si>
  <si>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</si>
  <si>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</si>
  <si>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</si>
  <si>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</si>
  <si>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</si>
  <si>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</si>
  <si>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</si>
  <si>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</si>
  <si>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</si>
  <si>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</si>
  <si>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</si>
  <si>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</si>
  <si>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</si>
  <si>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</si>
  <si>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</si>
  <si>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</si>
  <si>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</si>
  <si>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</si>
  <si>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</si>
  <si>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</si>
  <si>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</si>
  <si>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</si>
  <si>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</si>
  <si>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</si>
  <si>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</si>
  <si>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</si>
  <si>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</si>
  <si>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</si>
  <si>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</si>
  <si>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</si>
  <si>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</si>
  <si>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</si>
  <si>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</si>
  <si>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</si>
  <si>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</si>
  <si>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</si>
  <si>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</si>
  <si>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</si>
  <si>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</si>
  <si>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</si>
  <si>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</si>
  <si>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</si>
  <si>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</si>
  <si>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</si>
  <si>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</si>
  <si>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</si>
  <si>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</si>
  <si>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</si>
  <si>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</si>
  <si>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</si>
  <si>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</si>
  <si>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</si>
  <si>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</si>
  <si>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</si>
  <si>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</si>
  <si>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</si>
  <si>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</si>
  <si>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</si>
  <si>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</si>
  <si>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</si>
  <si>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</si>
  <si>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</si>
  <si>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</si>
  <si>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</si>
  <si>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</si>
  <si>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</si>
  <si>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</si>
  <si>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</si>
  <si>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</si>
  <si>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</si>
  <si>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</si>
  <si>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</si>
  <si>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</si>
  <si>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</si>
  <si>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</si>
  <si>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</si>
  <si>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</si>
  <si>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</si>
  <si>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</si>
  <si>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</si>
  <si>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</si>
  <si>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</si>
  <si>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</si>
  <si>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</si>
  <si>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</si>
  <si>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</si>
  <si>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</si>
  <si>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</si>
  <si>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</si>
  <si>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</si>
  <si>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</si>
  <si>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</si>
  <si>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</si>
  <si>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</si>
  <si>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</si>
  <si>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</si>
  <si>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</si>
  <si>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</si>
  <si>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</si>
  <si>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</si>
  <si>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</si>
  <si>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</si>
  <si>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</si>
  <si>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</si>
  <si>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</si>
  <si>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</si>
  <si>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</si>
  <si>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</si>
  <si>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</si>
  <si>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</si>
  <si>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</si>
  <si>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</si>
  <si>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</si>
  <si>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</si>
  <si>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</si>
  <si>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</si>
  <si>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</si>
  <si>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</si>
  <si>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</si>
  <si>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</si>
  <si>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</si>
  <si>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</si>
  <si>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</si>
  <si>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</si>
  <si>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</si>
  <si>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</si>
  <si>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</si>
  <si>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</si>
  <si>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</si>
  <si>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</si>
  <si>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</si>
  <si>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</si>
  <si>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</si>
  <si>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</si>
  <si>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</si>
  <si>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</si>
  <si>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</si>
  <si>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</si>
  <si>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</si>
  <si>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</si>
  <si>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</si>
  <si>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</si>
  <si>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</si>
  <si>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</si>
  <si>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</si>
  <si>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</si>
  <si>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</si>
  <si>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</si>
  <si>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</si>
  <si>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</si>
  <si>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</si>
  <si>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</si>
  <si>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</si>
  <si>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</si>
  <si>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</si>
  <si>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</si>
  <si>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</si>
  <si>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</si>
  <si>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</si>
  <si>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</si>
  <si>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</si>
  <si>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</si>
  <si>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</si>
  <si>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</si>
  <si>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</si>
  <si>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</si>
  <si>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</si>
  <si>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</si>
  <si>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</si>
  <si>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</si>
  <si>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</si>
  <si>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</si>
  <si>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</si>
  <si>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</si>
  <si>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</si>
  <si>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</si>
  <si>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</si>
  <si>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</si>
  <si>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</si>
  <si>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</si>
  <si>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</si>
  <si>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</si>
  <si>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</si>
  <si>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</si>
  <si>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</si>
  <si>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</si>
  <si>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</si>
  <si>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</si>
  <si>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</si>
  <si>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</si>
  <si>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</si>
  <si>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</si>
  <si>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</si>
  <si>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</si>
  <si>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</si>
  <si>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</si>
  <si>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</si>
  <si>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</si>
  <si>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</si>
  <si>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</si>
  <si>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</si>
  <si>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</si>
  <si>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</si>
  <si>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</si>
  <si>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</si>
  <si>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</si>
  <si>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</si>
  <si>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</si>
  <si>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</si>
  <si>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</si>
  <si>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</si>
  <si>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</si>
  <si>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</si>
  <si>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</si>
  <si>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</si>
  <si>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</si>
  <si>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</si>
  <si>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</si>
  <si>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</si>
  <si>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</si>
  <si>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</si>
  <si>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</si>
  <si>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</si>
  <si>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</si>
  <si>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</si>
  <si>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</si>
  <si>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</si>
  <si>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</si>
  <si>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</si>
  <si>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</si>
  <si>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</si>
  <si>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</si>
  <si>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</si>
  <si>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</si>
  <si>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</si>
  <si>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</si>
  <si>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</si>
  <si>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</si>
  <si>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</si>
  <si>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</si>
  <si>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</si>
  <si>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</si>
  <si>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</si>
  <si>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</si>
  <si>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</si>
  <si>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</si>
  <si>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</si>
  <si>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</si>
  <si>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</si>
  <si>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</si>
  <si>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</si>
  <si>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</si>
  <si>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</si>
  <si>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</si>
  <si>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</si>
  <si>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</si>
  <si>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</si>
  <si>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</si>
  <si>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</si>
  <si>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</si>
  <si>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</si>
  <si>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</si>
  <si>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</si>
  <si>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</si>
  <si>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</si>
  <si>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</si>
  <si>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</si>
  <si>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</si>
  <si>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</si>
  <si>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</si>
  <si>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</si>
  <si>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</si>
  <si>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</si>
  <si>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</si>
  <si>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</si>
  <si>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</si>
  <si>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</si>
  <si>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</si>
  <si>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</si>
  <si>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</si>
  <si>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</si>
  <si>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</si>
  <si>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</si>
  <si>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</si>
  <si>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</si>
  <si>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</si>
  <si>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</si>
  <si>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</si>
  <si>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</si>
  <si>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</si>
  <si>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</si>
  <si>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</si>
  <si>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</si>
  <si>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</si>
  <si>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</si>
  <si>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</si>
  <si>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</si>
  <si>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</si>
  <si>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</si>
  <si>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</si>
  <si>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</si>
  <si>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</si>
  <si>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</si>
  <si>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</si>
  <si>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</si>
  <si>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</si>
  <si>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</si>
  <si>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</si>
  <si>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</si>
  <si>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</si>
  <si>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</si>
  <si>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</si>
  <si>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</si>
  <si>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</si>
  <si>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</si>
  <si>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</si>
  <si>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</si>
  <si>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</si>
  <si>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</si>
  <si>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</si>
  <si>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</si>
  <si>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</si>
  <si>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</si>
  <si>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</si>
  <si>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</si>
  <si>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</si>
  <si>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</si>
  <si>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</si>
  <si>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</si>
  <si>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</si>
  <si>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</si>
  <si>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</si>
  <si>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</si>
  <si>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</si>
  <si>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</si>
  <si>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</si>
  <si>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</si>
  <si>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</si>
  <si>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</si>
  <si>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</si>
  <si>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</si>
  <si>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</si>
  <si>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</si>
  <si>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</si>
  <si>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</si>
  <si>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</si>
  <si>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</si>
  <si>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</si>
  <si>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</si>
  <si>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</si>
  <si>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</si>
  <si>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</si>
  <si>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</si>
  <si>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</si>
  <si>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</si>
  <si>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</si>
  <si>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</si>
  <si>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</si>
  <si>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</si>
  <si>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</si>
  <si>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</si>
  <si>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</si>
  <si>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</si>
  <si>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</si>
  <si>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</si>
  <si>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</si>
  <si>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</si>
  <si>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</si>
  <si>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</si>
  <si>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</si>
  <si>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</si>
  <si>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</si>
  <si>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</si>
  <si>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</si>
  <si>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</si>
  <si>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</si>
  <si>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</si>
  <si>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</si>
  <si>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</si>
  <si>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</si>
  <si>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</si>
  <si>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</si>
  <si>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</si>
  <si>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</si>
  <si>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</si>
  <si>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</si>
  <si>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</si>
  <si>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</si>
  <si>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</si>
  <si>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</si>
  <si>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</si>
  <si>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</si>
  <si>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</si>
  <si>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</si>
  <si>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</si>
  <si>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</si>
  <si>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</si>
  <si>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</si>
  <si>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</si>
  <si>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</si>
  <si>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</si>
  <si>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</si>
  <si>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</si>
  <si>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</si>
  <si>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</si>
  <si>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</si>
  <si>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</si>
  <si>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</si>
  <si>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</si>
  <si>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</si>
  <si>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</si>
  <si>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</si>
  <si>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</si>
  <si>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</si>
  <si>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</si>
  <si>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</si>
  <si>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</si>
  <si>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</si>
  <si>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</si>
  <si>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</si>
  <si>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</si>
  <si>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</si>
  <si>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</si>
  <si>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</si>
  <si>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</si>
  <si>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</si>
  <si>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</si>
  <si>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</si>
  <si>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</si>
  <si>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</si>
  <si>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</si>
  <si>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</si>
  <si>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</si>
  <si>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</si>
  <si>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</si>
  <si>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</si>
  <si>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</si>
  <si>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</si>
  <si>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</si>
  <si>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</si>
  <si>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</si>
  <si>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</si>
  <si>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</si>
  <si>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</si>
  <si>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</si>
  <si>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</si>
  <si>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</si>
  <si>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</si>
  <si>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</si>
  <si>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</si>
  <si>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</si>
  <si>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</si>
  <si>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</si>
  <si>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</si>
  <si>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</si>
  <si>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</si>
  <si>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</si>
  <si>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</si>
  <si>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</si>
  <si>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</si>
  <si>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</si>
  <si>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</si>
  <si>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</si>
  <si>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</si>
  <si>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</si>
  <si>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</si>
  <si>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</si>
  <si>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</si>
  <si>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</si>
  <si>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</si>
  <si>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</si>
  <si>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</si>
  <si>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</si>
  <si>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</si>
  <si>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</si>
  <si>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</si>
  <si>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</si>
  <si>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</si>
  <si>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</si>
  <si>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</si>
  <si>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</si>
  <si>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</si>
  <si>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</si>
  <si>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</si>
  <si>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</si>
  <si>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</si>
  <si>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</si>
  <si>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</si>
  <si>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</si>
  <si>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</si>
  <si>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</si>
  <si>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</si>
  <si>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</si>
  <si>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</si>
  <si>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</si>
  <si>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</si>
  <si>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</si>
  <si>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</si>
  <si>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</si>
  <si>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</si>
  <si>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</si>
  <si>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</si>
  <si>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</si>
  <si>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</si>
  <si>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</si>
  <si>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</si>
  <si>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</si>
  <si>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</si>
  <si>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</si>
  <si>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</si>
  <si>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</si>
  <si>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</si>
  <si>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</si>
  <si>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</si>
  <si>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</si>
  <si>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</si>
  <si>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</si>
  <si>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</si>
  <si>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</si>
  <si>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</si>
  <si>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</si>
  <si>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</si>
  <si>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</si>
  <si>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</si>
  <si>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</si>
  <si>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</si>
  <si>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</si>
  <si>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</si>
  <si>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</si>
  <si>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</si>
  <si>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</si>
  <si>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</si>
  <si>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</si>
  <si>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</si>
  <si>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</si>
  <si>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</si>
  <si>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</si>
  <si>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</si>
  <si>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</si>
  <si>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</si>
  <si>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</si>
  <si>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</si>
  <si>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</si>
  <si>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</si>
  <si>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</si>
  <si>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</si>
  <si>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</si>
  <si>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</si>
  <si>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</si>
  <si>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</si>
  <si>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</si>
  <si>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</si>
  <si>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</si>
  <si>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</si>
  <si>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</si>
  <si>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</si>
  <si>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</si>
  <si>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</si>
  <si>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</si>
  <si>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</si>
  <si>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</si>
  <si>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</si>
  <si>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</si>
  <si>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</si>
  <si>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</si>
  <si>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</si>
  <si>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</si>
  <si>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</si>
  <si>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</si>
  <si>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</si>
  <si>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</si>
  <si>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</si>
  <si>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</si>
  <si>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</si>
  <si>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</si>
  <si>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</si>
  <si>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</si>
  <si>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</si>
  <si>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</si>
  <si>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</si>
  <si>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</si>
  <si>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</si>
  <si>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</si>
  <si>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</si>
  <si>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</si>
  <si>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</si>
  <si>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</si>
  <si>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</si>
  <si>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</si>
  <si>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</si>
  <si>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</si>
  <si>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</si>
  <si>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</si>
  <si>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</si>
  <si>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</si>
  <si>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</si>
  <si>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</si>
  <si>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</si>
  <si>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</si>
  <si>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</si>
  <si>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</si>
  <si>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</si>
  <si>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</si>
  <si>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</si>
  <si>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</si>
  <si>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</si>
  <si>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</si>
  <si>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</si>
  <si>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</si>
  <si>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</si>
  <si>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</si>
  <si>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</si>
  <si>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</si>
  <si>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</si>
  <si>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</si>
  <si>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</si>
  <si>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</si>
  <si>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</si>
  <si>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</si>
  <si>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</si>
  <si>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</si>
  <si>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</si>
  <si>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</si>
  <si>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</si>
  <si>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</si>
  <si>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</si>
  <si>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</si>
  <si>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</si>
  <si>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</si>
  <si>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</si>
  <si>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</si>
  <si>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</si>
  <si>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</si>
  <si>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</si>
  <si>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</si>
  <si>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</si>
  <si>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</si>
  <si>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</si>
  <si>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</si>
  <si>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</si>
  <si>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</si>
  <si>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</si>
  <si>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</si>
  <si>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</si>
  <si>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</si>
  <si>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</si>
  <si>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</si>
  <si>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</si>
  <si>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</si>
  <si>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</si>
  <si>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</si>
  <si>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</si>
  <si>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</si>
  <si>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</si>
  <si>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</si>
  <si>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</si>
  <si>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</si>
  <si>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</si>
  <si>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</si>
  <si>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</si>
  <si>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</si>
  <si>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</si>
  <si>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</si>
  <si>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</si>
  <si>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</si>
  <si>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</si>
  <si>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</si>
  <si>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</si>
  <si>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</si>
  <si>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</si>
  <si>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</si>
  <si>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</si>
  <si>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</si>
  <si>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</si>
  <si>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</si>
  <si>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</si>
  <si>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</si>
  <si>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</si>
  <si>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</si>
  <si>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</si>
  <si>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</si>
  <si>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</si>
  <si>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</si>
  <si>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</si>
  <si>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</si>
  <si>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</si>
  <si>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</si>
  <si>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</si>
  <si>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</si>
  <si>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</si>
  <si>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</si>
  <si>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</si>
  <si>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</si>
  <si>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</si>
  <si>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</si>
  <si>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</si>
  <si>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</si>
  <si>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</si>
  <si>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</si>
  <si>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</si>
  <si>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</si>
  <si>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</si>
  <si>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</si>
  <si>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</si>
  <si>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</si>
  <si>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</si>
  <si>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</si>
  <si>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</si>
  <si>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</si>
  <si>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</si>
  <si>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</si>
  <si>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</si>
  <si>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</si>
  <si>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</si>
  <si>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</si>
  <si>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</si>
  <si>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</si>
  <si>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</si>
  <si>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</si>
  <si>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</si>
  <si>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</si>
  <si>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</si>
  <si>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</si>
  <si>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</si>
  <si>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</si>
  <si>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</si>
  <si>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</si>
  <si>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</si>
  <si>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</si>
  <si>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</si>
  <si>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</si>
  <si>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</si>
  <si>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</si>
  <si>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</si>
  <si>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</si>
  <si>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</si>
  <si>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</si>
  <si>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</si>
  <si>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</si>
  <si>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</si>
  <si>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</si>
  <si>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</si>
  <si>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</si>
  <si>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</si>
  <si>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</si>
  <si>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</si>
  <si>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</si>
  <si>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</si>
  <si>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</si>
  <si>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</si>
  <si>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</si>
  <si>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</si>
  <si>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</si>
  <si>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</si>
  <si>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</si>
  <si>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</si>
  <si>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</si>
  <si>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</si>
  <si>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</si>
  <si>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</si>
  <si>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</si>
  <si>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</si>
  <si>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</si>
  <si>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</si>
  <si>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</si>
  <si>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</si>
  <si>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</si>
  <si>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</si>
  <si>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</si>
  <si>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</si>
  <si>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</si>
  <si>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</si>
  <si>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</si>
  <si>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</si>
  <si>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</si>
  <si>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</si>
  <si>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</si>
  <si>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</si>
  <si>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</si>
  <si>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</si>
  <si>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</si>
  <si>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</si>
  <si>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</si>
  <si>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</si>
  <si>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</si>
  <si>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</si>
  <si>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</si>
  <si>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</si>
  <si>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</si>
  <si>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</si>
  <si>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</si>
  <si>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</si>
  <si>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</si>
  <si>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</si>
  <si>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</si>
  <si>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</si>
  <si>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</si>
  <si>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</si>
  <si>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</si>
  <si>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</si>
  <si>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</si>
  <si>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</si>
  <si>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</si>
  <si>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</si>
  <si>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</si>
  <si>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</si>
  <si>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</si>
  <si>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</si>
  <si>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</si>
  <si>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</si>
  <si>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</si>
  <si>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</si>
  <si>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</si>
  <si>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</si>
  <si>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</si>
  <si>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</si>
  <si>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</si>
  <si>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</si>
  <si>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</si>
  <si>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</si>
  <si>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</si>
  <si>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</si>
  <si>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</si>
  <si>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</si>
  <si>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</si>
  <si>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</si>
  <si>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</si>
  <si>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</si>
  <si>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</si>
  <si>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</si>
  <si>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</si>
  <si>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</si>
  <si>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</si>
  <si>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</si>
  <si>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</si>
  <si>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</si>
  <si>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</si>
  <si>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</si>
  <si>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</si>
  <si>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</si>
  <si>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</si>
  <si>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</si>
  <si>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</si>
  <si>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</si>
  <si>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</si>
  <si>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</si>
  <si>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</si>
  <si>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</si>
  <si>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</si>
  <si>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</si>
  <si>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</si>
  <si>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</si>
  <si>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</si>
  <si>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</si>
  <si>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</si>
  <si>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</si>
  <si>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</si>
  <si>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</si>
  <si>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</si>
  <si>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</si>
  <si>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</si>
  <si>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</si>
  <si>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</si>
  <si>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</si>
  <si>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</si>
  <si>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</si>
  <si>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</si>
  <si>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</si>
  <si>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</si>
  <si>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</si>
  <si>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</si>
  <si>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</si>
  <si>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</si>
  <si>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</si>
  <si>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</si>
  <si>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</si>
  <si>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</si>
  <si>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</si>
  <si>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</si>
  <si>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</si>
  <si>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</si>
  <si>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</si>
  <si>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</si>
  <si>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</si>
  <si>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</si>
  <si>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</si>
  <si>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</si>
  <si>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</si>
  <si>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</si>
  <si>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</si>
  <si>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</si>
  <si>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</si>
  <si>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</si>
  <si>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</si>
  <si>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</si>
  <si>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</si>
  <si>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</si>
  <si>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</si>
  <si>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</si>
  <si>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</si>
  <si>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</si>
  <si>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</si>
  <si>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</si>
  <si>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</si>
  <si>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</si>
  <si>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</si>
  <si>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</si>
  <si>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</si>
  <si>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</si>
  <si>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</si>
  <si>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</si>
  <si>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</si>
  <si>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</si>
  <si>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</si>
  <si>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</si>
  <si>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</si>
  <si>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</si>
  <si>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</si>
  <si>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</si>
  <si>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</si>
  <si>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</si>
  <si>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</si>
  <si>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</si>
  <si>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</si>
  <si>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</si>
  <si>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</si>
  <si>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</si>
  <si>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</si>
  <si>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</si>
  <si>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</si>
  <si>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</si>
  <si>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</si>
  <si>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</si>
  <si>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</si>
  <si>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</si>
  <si>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</si>
  <si>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</si>
  <si>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</si>
  <si>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</si>
  <si>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</si>
  <si>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</si>
  <si>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</si>
  <si>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</si>
  <si>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</si>
  <si>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</si>
  <si>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</si>
  <si>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</si>
  <si>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</si>
  <si>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</si>
  <si>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</si>
  <si>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</si>
  <si>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</si>
  <si>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</si>
  <si>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</si>
  <si>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</si>
  <si>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</si>
  <si>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</si>
  <si>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</si>
  <si>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</si>
  <si>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</si>
  <si>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</si>
  <si>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</si>
  <si>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</si>
  <si>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</si>
  <si>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</si>
  <si>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</si>
  <si>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</si>
  <si>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</si>
  <si>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</si>
  <si>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</si>
  <si>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</si>
  <si>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</si>
  <si>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</si>
  <si>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</si>
  <si>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</si>
  <si>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</si>
  <si>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</si>
  <si>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</si>
  <si>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</si>
  <si>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</si>
  <si>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</si>
  <si>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</si>
  <si>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</si>
  <si>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</si>
  <si>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</si>
  <si>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</si>
  <si>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</si>
  <si>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</si>
  <si>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</si>
  <si>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</si>
  <si>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</si>
  <si>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</si>
  <si>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</si>
  <si>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</si>
  <si>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</si>
  <si>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</si>
  <si>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</si>
  <si>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</si>
  <si>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</si>
  <si>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</si>
  <si>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</si>
  <si>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</si>
  <si>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</si>
  <si>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</si>
  <si>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</si>
  <si>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</si>
  <si>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</si>
  <si>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</si>
  <si>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</si>
  <si>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</si>
  <si>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</si>
  <si>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</si>
  <si>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</si>
  <si>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</si>
  <si>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</si>
  <si>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</si>
  <si>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</si>
  <si>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</si>
  <si>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</si>
  <si>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</si>
  <si>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</si>
  <si>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</si>
  <si>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</si>
  <si>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</si>
  <si>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</si>
  <si>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</si>
  <si>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</si>
  <si>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</si>
  <si>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</si>
  <si>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</si>
  <si>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</si>
  <si>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</si>
  <si>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</si>
  <si>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</si>
  <si>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</si>
  <si>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</si>
  <si>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</si>
  <si>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</si>
  <si>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</si>
  <si>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</si>
  <si>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</si>
  <si>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</si>
  <si>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</si>
  <si>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</si>
  <si>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</si>
  <si>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</si>
  <si>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</si>
  <si>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</si>
  <si>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</si>
  <si>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</si>
  <si>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</si>
  <si>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</si>
  <si>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</si>
  <si>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</si>
  <si>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</si>
  <si>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</si>
  <si>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</si>
  <si>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</si>
  <si>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</si>
  <si>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</si>
  <si>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</si>
  <si>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</si>
  <si>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</si>
  <si>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</si>
  <si>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</si>
  <si>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</si>
  <si>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</si>
  <si>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</si>
  <si>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</si>
  <si>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</si>
  <si>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</si>
  <si>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</si>
  <si>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</si>
  <si>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</si>
  <si>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</si>
  <si>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</si>
  <si>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</si>
  <si>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</si>
  <si>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</si>
  <si>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</si>
  <si>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</si>
  <si>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</si>
  <si>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</si>
  <si>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</si>
  <si>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</si>
  <si>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</si>
  <si>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</si>
  <si>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</si>
  <si>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</si>
  <si>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</si>
  <si>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</si>
  <si>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</si>
  <si>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</si>
  <si>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</si>
  <si>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</si>
  <si>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</si>
  <si>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</si>
  <si>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</si>
  <si>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</si>
  <si>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</si>
  <si>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</si>
  <si>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</si>
  <si>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</si>
  <si>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</si>
  <si>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</si>
  <si>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</si>
  <si>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</si>
  <si>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</si>
  <si>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</si>
  <si>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</si>
  <si>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</si>
  <si>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</si>
  <si>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</si>
  <si>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</si>
  <si>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</si>
  <si>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</si>
  <si>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</si>
  <si>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</si>
  <si>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</si>
  <si>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</si>
  <si>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</si>
  <si>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</si>
  <si>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</si>
  <si>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</si>
  <si>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</si>
  <si>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</si>
  <si>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</si>
  <si>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</si>
  <si>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</si>
  <si>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</si>
  <si>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</si>
  <si>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</si>
  <si>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</si>
  <si>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</si>
  <si>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</si>
  <si>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</si>
  <si>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</si>
  <si>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</si>
  <si>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</si>
  <si>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</si>
  <si>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</si>
  <si>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</si>
  <si>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</si>
  <si>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</si>
  <si>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</si>
  <si>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</si>
  <si>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</si>
  <si>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</si>
  <si>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</si>
  <si>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</si>
  <si>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</si>
  <si>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</si>
  <si>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</si>
  <si>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</si>
  <si>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</si>
  <si>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</si>
  <si>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</si>
  <si>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</si>
  <si>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</si>
  <si>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</si>
  <si>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</si>
  <si>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</si>
  <si>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</si>
  <si>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</si>
  <si>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</si>
  <si>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</si>
  <si>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</si>
  <si>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</si>
  <si>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</si>
  <si>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</si>
  <si>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</si>
  <si>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</si>
  <si>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</si>
  <si>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</si>
  <si>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</si>
  <si>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</si>
  <si>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</si>
  <si>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</si>
  <si>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</si>
  <si>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</si>
  <si>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</si>
  <si>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</si>
  <si>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</si>
  <si>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</si>
  <si>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</si>
  <si>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</si>
  <si>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</si>
  <si>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</si>
  <si>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</si>
  <si>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</si>
  <si>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</si>
  <si>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</si>
  <si>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</si>
  <si>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</si>
  <si>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</si>
  <si>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</si>
  <si>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</si>
  <si>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</si>
  <si>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</si>
  <si>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</si>
  <si>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</si>
  <si>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</si>
  <si>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</si>
  <si>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</si>
  <si>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</si>
  <si>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</si>
  <si>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</si>
  <si>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</si>
  <si>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</si>
  <si>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</si>
  <si>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</si>
  <si>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</si>
  <si>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</si>
  <si>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</si>
  <si>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</si>
  <si>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</si>
  <si>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</si>
  <si>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</si>
  <si>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</si>
  <si>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</si>
  <si>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</si>
  <si>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</si>
  <si>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</si>
  <si>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</si>
  <si>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</si>
  <si>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</si>
  <si>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</si>
  <si>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</si>
  <si>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</si>
  <si>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</si>
  <si>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</si>
  <si>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</si>
  <si>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</si>
  <si>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</si>
  <si>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</si>
  <si>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</si>
  <si>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</si>
  <si>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</si>
  <si>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</si>
  <si>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</si>
  <si>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</si>
  <si>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</si>
  <si>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</si>
  <si>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</si>
  <si>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</si>
  <si>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</si>
  <si>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</si>
  <si>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</si>
  <si>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</si>
  <si>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</si>
  <si>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</si>
  <si>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</si>
  <si>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</si>
  <si>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</si>
  <si>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</si>
  <si>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</si>
  <si>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</si>
  <si>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</si>
  <si>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</si>
  <si>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</si>
  <si>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</si>
  <si>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</si>
  <si>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</si>
  <si>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</si>
  <si>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</si>
  <si>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</si>
  <si>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</si>
  <si>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</si>
  <si>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</si>
  <si>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</si>
  <si>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</si>
  <si>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</si>
  <si>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</si>
  <si>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</si>
  <si>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</si>
  <si>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</si>
  <si>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</si>
  <si>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</si>
  <si>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</si>
  <si>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</si>
  <si>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</si>
  <si>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</si>
  <si>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</si>
  <si>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</si>
  <si>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</si>
  <si>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</si>
  <si>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</si>
  <si>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</si>
  <si>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</si>
  <si>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</si>
  <si>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</si>
  <si>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</si>
  <si>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</si>
  <si>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</si>
  <si>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</si>
  <si>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</si>
  <si>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</si>
  <si>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</si>
  <si>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</si>
  <si>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</si>
  <si>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</si>
  <si>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</si>
  <si>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</si>
  <si>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</si>
  <si>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</si>
  <si>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</si>
  <si>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</si>
  <si>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</si>
  <si>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</si>
  <si>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</si>
  <si>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</si>
  <si>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</si>
  <si>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</si>
  <si>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</si>
  <si>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</si>
  <si>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</si>
  <si>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</si>
  <si>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</si>
  <si>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</si>
  <si>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</si>
  <si>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</si>
  <si>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</si>
  <si>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</si>
  <si>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</si>
  <si>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</si>
  <si>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</si>
  <si>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</si>
  <si>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</si>
  <si>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</si>
  <si>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</si>
  <si>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</si>
  <si>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</si>
  <si>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</si>
  <si>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</si>
  <si>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</si>
  <si>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</si>
  <si>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</si>
  <si>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</si>
  <si>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</si>
  <si>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</si>
  <si>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</si>
  <si>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</si>
  <si>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</si>
  <si>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</si>
  <si>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</si>
  <si>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</si>
  <si>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</si>
  <si>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</si>
  <si>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</si>
  <si>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</si>
  <si>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</si>
  <si>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</si>
  <si>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</si>
  <si>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</si>
  <si>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</si>
  <si>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</si>
  <si>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</si>
  <si>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</si>
  <si>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</si>
  <si>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</si>
  <si>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</si>
  <si>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</si>
  <si>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</si>
  <si>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</si>
  <si>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</si>
  <si>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</si>
  <si>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</si>
  <si>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</si>
  <si>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</si>
  <si>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</si>
  <si>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</si>
  <si>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</si>
  <si>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</si>
  <si>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</si>
  <si>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</si>
  <si>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</si>
  <si>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</si>
  <si>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</si>
  <si>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</si>
  <si>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</si>
  <si>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</si>
  <si>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</si>
  <si>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</si>
  <si>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</si>
  <si>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</si>
  <si>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</si>
  <si>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</si>
  <si>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</si>
  <si>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</si>
  <si>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</si>
  <si>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</si>
  <si>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</si>
  <si>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</si>
  <si>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</si>
  <si>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</si>
  <si>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</si>
  <si>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</si>
  <si>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</si>
  <si>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</si>
  <si>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</si>
  <si>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</si>
  <si>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</si>
  <si>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</si>
  <si>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</si>
  <si>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</si>
  <si>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</si>
  <si>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</si>
  <si>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</si>
  <si>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</si>
  <si>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</si>
  <si>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</si>
  <si>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</si>
  <si>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</si>
  <si>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</si>
  <si>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</si>
  <si>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</si>
  <si>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</si>
  <si>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</si>
  <si>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</si>
  <si>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</si>
  <si>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</si>
  <si>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</si>
  <si>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</si>
  <si>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</si>
  <si>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</si>
  <si>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</si>
  <si>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</si>
  <si>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</si>
  <si>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</si>
  <si>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</si>
  <si>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</si>
  <si>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</si>
  <si>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</si>
  <si>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</si>
  <si>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</si>
  <si>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</si>
  <si>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</si>
  <si>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</si>
  <si>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</si>
  <si>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</si>
  <si>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</si>
  <si>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</si>
  <si>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</si>
  <si>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</si>
  <si>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</si>
  <si>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</si>
  <si>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</si>
  <si>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</si>
  <si>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</si>
  <si>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</si>
  <si>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</si>
  <si>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</si>
  <si>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</si>
  <si>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</si>
  <si>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</si>
  <si>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</si>
  <si>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</si>
  <si>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</si>
  <si>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</si>
  <si>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</si>
  <si>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</si>
  <si>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</si>
  <si>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</si>
  <si>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</si>
  <si>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</si>
  <si>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</si>
  <si>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</si>
  <si>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</si>
  <si>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</si>
  <si>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</si>
  <si>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</si>
  <si>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</si>
  <si>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</si>
  <si>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</si>
  <si>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</si>
  <si>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</si>
  <si>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</si>
  <si>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</si>
  <si>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</si>
  <si>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</si>
  <si>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</si>
  <si>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</si>
  <si>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</si>
  <si>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</si>
  <si>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</si>
  <si>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</si>
  <si>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</si>
  <si>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</si>
  <si>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</si>
  <si>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</si>
  <si>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</si>
  <si>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</si>
  <si>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</si>
  <si>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</si>
  <si>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</si>
  <si>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</si>
  <si>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</si>
  <si>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</si>
  <si>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</si>
  <si>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</si>
  <si>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</si>
  <si>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</si>
  <si>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</si>
  <si>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</si>
  <si>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</si>
  <si>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</si>
  <si>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</si>
  <si>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</si>
  <si>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</si>
  <si>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</si>
  <si>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</si>
  <si>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</si>
  <si>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</si>
  <si>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</si>
  <si>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</si>
  <si>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</si>
  <si>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</si>
  <si>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</si>
  <si>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</si>
  <si>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</si>
  <si>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</si>
  <si>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</si>
  <si>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</si>
  <si>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</si>
  <si>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</si>
  <si>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</si>
  <si>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</si>
  <si>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</si>
  <si>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</si>
  <si>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</si>
  <si>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</si>
  <si>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</si>
  <si>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</si>
  <si>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</si>
  <si>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</si>
  <si>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</si>
  <si>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</si>
  <si>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</si>
  <si>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</si>
  <si>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</si>
  <si>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</si>
  <si>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</si>
  <si>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</si>
  <si>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</si>
  <si>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</si>
  <si>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</si>
  <si>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</si>
  <si>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</si>
  <si>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</si>
  <si>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</si>
  <si>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</si>
  <si>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</si>
  <si>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</si>
  <si>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</si>
  <si>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</si>
  <si>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</si>
  <si>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</si>
  <si>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</si>
  <si>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</si>
  <si>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</si>
  <si>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</si>
  <si>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</si>
  <si>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</si>
  <si>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</si>
  <si>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</si>
  <si>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</si>
  <si>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</si>
  <si>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</si>
  <si>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</si>
  <si>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</si>
  <si>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</si>
  <si>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</si>
  <si>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</si>
  <si>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</si>
  <si>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</si>
  <si>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</si>
  <si>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</si>
  <si>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</si>
  <si>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</si>
  <si>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</si>
  <si>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</si>
  <si>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</si>
  <si>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</si>
  <si>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</si>
  <si>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</si>
  <si>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</si>
  <si>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</si>
  <si>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</si>
  <si>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</si>
  <si>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</si>
  <si>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</si>
  <si>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</si>
  <si>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</si>
  <si>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</si>
  <si>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</si>
  <si>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</si>
  <si>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</si>
  <si>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</si>
  <si>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</si>
  <si>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</si>
  <si>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</si>
  <si>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</si>
  <si>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</si>
  <si>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</si>
  <si>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</si>
  <si>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</si>
  <si>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</si>
  <si>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</si>
  <si>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</si>
  <si>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</si>
  <si>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</si>
  <si>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</si>
  <si>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</si>
  <si>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</si>
  <si>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</si>
  <si>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</si>
  <si>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</si>
  <si>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</si>
  <si>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</si>
  <si>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</si>
  <si>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</si>
  <si>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</si>
  <si>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</si>
  <si>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</si>
  <si>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</si>
  <si>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</si>
  <si>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</si>
  <si>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</si>
  <si>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</si>
  <si>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</si>
  <si>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</si>
  <si>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</si>
  <si>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</si>
  <si>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</si>
  <si>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</si>
  <si>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</si>
  <si>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</si>
  <si>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</si>
  <si>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</si>
  <si>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</si>
  <si>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</si>
  <si>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</si>
  <si>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</si>
  <si>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</si>
  <si>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</si>
  <si>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</si>
  <si>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</si>
  <si>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</si>
  <si>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</si>
  <si>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</si>
  <si>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</si>
  <si>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</si>
  <si>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</si>
  <si>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</si>
  <si>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</si>
  <si>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</si>
  <si>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</si>
  <si>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</si>
  <si>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</si>
  <si>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</si>
  <si>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</si>
  <si>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</si>
  <si>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</si>
  <si>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</si>
  <si>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</si>
  <si>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</si>
  <si>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</si>
  <si>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</si>
  <si>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</si>
  <si>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</si>
  <si>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</si>
  <si>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</si>
  <si>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</si>
  <si>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</si>
  <si>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</si>
  <si>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</si>
  <si>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</si>
  <si>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</si>
  <si>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</si>
  <si>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</si>
  <si>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</si>
  <si>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</si>
  <si>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</si>
  <si>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</si>
  <si>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</si>
  <si>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</si>
  <si>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</si>
  <si>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</si>
  <si>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</si>
  <si>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</si>
  <si>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</si>
  <si>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</si>
  <si>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</si>
  <si>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</si>
  <si>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</si>
  <si>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</si>
  <si>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</si>
  <si>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</si>
  <si>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</si>
  <si>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</si>
  <si>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</si>
  <si>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</si>
  <si>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</si>
  <si>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</si>
  <si>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</si>
  <si>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</si>
  <si>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</si>
  <si>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</si>
  <si>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</si>
  <si>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</si>
  <si>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</si>
  <si>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</si>
  <si>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</si>
  <si>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</si>
  <si>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</si>
  <si>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</si>
  <si>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</si>
  <si>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</si>
  <si>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</si>
  <si>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</si>
  <si>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</si>
  <si>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</si>
  <si>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</si>
  <si>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</si>
  <si>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</si>
  <si>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</si>
  <si>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</si>
  <si>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</si>
  <si>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</si>
  <si>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</si>
  <si>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</si>
  <si>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</si>
  <si>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</si>
  <si>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</si>
  <si>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</si>
  <si>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</si>
  <si>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</si>
  <si>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</si>
  <si>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</si>
  <si>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</si>
  <si>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</si>
  <si>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</si>
  <si>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</si>
  <si>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</si>
  <si>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</si>
  <si>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</si>
  <si>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</si>
  <si>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</si>
  <si>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</si>
  <si>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</si>
  <si>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</si>
  <si>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</si>
  <si>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</si>
  <si>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</si>
  <si>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</si>
  <si>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</si>
  <si>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</si>
  <si>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</si>
  <si>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</si>
  <si>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</si>
  <si>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</si>
  <si>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</si>
  <si>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</si>
  <si>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</si>
  <si>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</si>
  <si>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</si>
  <si>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</si>
  <si>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</si>
  <si>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</si>
  <si>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</si>
  <si>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</si>
  <si>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</si>
  <si>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</si>
  <si>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</si>
  <si>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</si>
  <si>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</si>
  <si>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</si>
  <si>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</si>
  <si>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</si>
  <si>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</si>
  <si>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</si>
  <si>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</si>
  <si>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</si>
  <si>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</si>
  <si>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</si>
  <si>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</si>
  <si>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</si>
  <si>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</si>
  <si>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</si>
  <si>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</si>
  <si>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</si>
  <si>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</si>
  <si>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</si>
  <si>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</si>
  <si>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</si>
  <si>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</si>
  <si>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</si>
  <si>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</si>
  <si>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</si>
  <si>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</si>
  <si>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</si>
  <si>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</si>
  <si>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</si>
  <si>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</si>
  <si>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</si>
  <si>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</si>
  <si>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</si>
  <si>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</si>
  <si>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</si>
  <si>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</si>
  <si>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</si>
  <si>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</si>
  <si>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</si>
  <si>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</si>
  <si>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</si>
  <si>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</si>
  <si>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</si>
  <si>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</si>
  <si>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</si>
  <si>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</si>
  <si>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</si>
  <si>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</si>
  <si>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</si>
  <si>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</si>
  <si>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</si>
  <si>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</si>
  <si>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</si>
  <si>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</si>
  <si>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</si>
  <si>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</si>
  <si>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</si>
  <si>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</si>
  <si>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</si>
  <si>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</si>
  <si>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</si>
  <si>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</si>
  <si>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</si>
  <si>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</si>
  <si>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</si>
  <si>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</si>
  <si>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</si>
  <si>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</si>
  <si>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</si>
  <si>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</si>
  <si>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</si>
  <si>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</si>
  <si>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</si>
  <si>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</si>
  <si>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</si>
  <si>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</si>
  <si>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</si>
  <si>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</si>
  <si>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</si>
  <si>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</si>
  <si>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</si>
  <si>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</si>
  <si>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</si>
  <si>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</si>
  <si>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</si>
  <si>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</si>
  <si>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</si>
  <si>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</si>
  <si>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</si>
  <si>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</si>
  <si>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</si>
  <si>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</si>
  <si>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</si>
  <si>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</si>
  <si>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</si>
  <si>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</si>
  <si>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</si>
  <si>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</si>
  <si>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</si>
  <si>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</si>
  <si>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</si>
  <si>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</si>
  <si>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</si>
  <si>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</si>
  <si>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</si>
  <si>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</si>
  <si>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</si>
  <si>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</si>
  <si>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</si>
  <si>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</si>
  <si>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</si>
  <si>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</si>
  <si>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</si>
  <si>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</si>
  <si>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</si>
  <si>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</si>
  <si>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</si>
  <si>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</si>
  <si>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</si>
  <si>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</si>
  <si>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</si>
  <si>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</si>
  <si>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</si>
  <si>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</si>
  <si>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</si>
  <si>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</si>
  <si>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</si>
  <si>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</si>
  <si>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</si>
  <si>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</si>
  <si>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</si>
  <si>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</si>
  <si>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</si>
  <si>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</si>
  <si>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</si>
  <si>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</si>
  <si>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</si>
  <si>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</si>
  <si>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</si>
  <si>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</si>
  <si>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</si>
  <si>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</si>
  <si>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</si>
  <si>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</si>
  <si>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</si>
  <si>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</si>
  <si>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</si>
  <si>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</si>
  <si>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</si>
  <si>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</si>
  <si>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</si>
  <si>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</si>
  <si>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</si>
  <si>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</si>
  <si>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</si>
  <si>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</si>
  <si>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</si>
  <si>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</si>
  <si>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</si>
  <si>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</si>
  <si>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</si>
  <si>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</si>
  <si>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</si>
  <si>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</si>
  <si>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</si>
  <si>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</si>
  <si>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</si>
  <si>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</si>
  <si>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</si>
  <si>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</si>
  <si>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</si>
  <si>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</si>
  <si>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</si>
  <si>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</si>
  <si>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</si>
  <si>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</si>
  <si>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</si>
  <si>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</si>
  <si>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</si>
  <si>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</si>
  <si>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</si>
  <si>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</si>
  <si>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</si>
  <si>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</si>
  <si>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</si>
  <si>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</si>
  <si>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</si>
  <si>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</si>
  <si>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</si>
  <si>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</si>
  <si>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</si>
  <si>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</si>
  <si>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</si>
  <si>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</si>
  <si>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</si>
  <si>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</si>
  <si>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</si>
  <si>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</si>
  <si>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</si>
  <si>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</si>
  <si>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</si>
  <si>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</si>
  <si>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</si>
  <si>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</si>
  <si>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</si>
  <si>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</si>
  <si>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</si>
  <si>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</si>
  <si>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</si>
  <si>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</si>
  <si>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</si>
  <si>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</si>
  <si>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</si>
  <si>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</si>
  <si>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</si>
  <si>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</si>
  <si>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</si>
  <si>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</si>
  <si>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</si>
  <si>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</si>
  <si>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</si>
  <si>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</si>
  <si>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</si>
  <si>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</si>
  <si>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</si>
  <si>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</si>
  <si>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</si>
  <si>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</si>
  <si>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</si>
  <si>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</si>
  <si>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</si>
  <si>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</si>
  <si>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</si>
  <si>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</si>
  <si>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</si>
  <si>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</si>
  <si>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</si>
  <si>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</si>
  <si>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</si>
  <si>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</si>
  <si>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</si>
  <si>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</si>
  <si>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</si>
  <si>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</si>
  <si>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</si>
  <si>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</si>
  <si>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</si>
  <si>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</si>
  <si>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</si>
  <si>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</si>
  <si>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</si>
  <si>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</si>
  <si>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</si>
  <si>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</si>
  <si>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</si>
  <si>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</si>
  <si>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</si>
  <si>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</si>
  <si>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</si>
  <si>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</si>
  <si>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</si>
  <si>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</si>
  <si>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</si>
  <si>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</si>
  <si>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</si>
  <si>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</si>
  <si>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</si>
  <si>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</si>
  <si>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</si>
  <si>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</si>
  <si>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</si>
  <si>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</si>
  <si>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</si>
  <si>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</si>
  <si>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</si>
  <si>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</si>
  <si>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</si>
  <si>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</si>
  <si>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</si>
  <si>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</si>
  <si>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</si>
  <si>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</si>
  <si>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</si>
  <si>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</si>
  <si>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</si>
  <si>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</si>
  <si>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</si>
  <si>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</si>
  <si>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</si>
  <si>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</si>
  <si>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</si>
  <si>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</si>
  <si>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</si>
  <si>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</si>
  <si>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</si>
  <si>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</si>
  <si>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</si>
  <si>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</si>
  <si>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</si>
  <si>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</si>
  <si>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</si>
  <si>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</si>
  <si>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</si>
  <si>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</si>
  <si>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</si>
  <si>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</si>
  <si>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</si>
  <si>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</si>
  <si>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</si>
  <si>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</si>
  <si>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</si>
  <si>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</si>
  <si>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</si>
  <si>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</si>
  <si>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</si>
  <si>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</si>
  <si>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</si>
  <si>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</si>
  <si>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</si>
  <si>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</si>
  <si>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</si>
  <si>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</si>
  <si>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</si>
  <si>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</si>
  <si>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</si>
  <si>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</si>
  <si>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</si>
  <si>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</si>
  <si>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</si>
  <si>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</si>
  <si>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</si>
  <si>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</si>
  <si>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</si>
  <si>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</si>
  <si>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</si>
  <si>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</si>
  <si>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</si>
  <si>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</si>
  <si>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</si>
  <si>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</si>
  <si>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</si>
  <si>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</si>
  <si>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</si>
  <si>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</si>
  <si>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</si>
  <si>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</si>
  <si>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</si>
  <si>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</si>
  <si>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</si>
  <si>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</si>
  <si>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</si>
  <si>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</si>
  <si>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</si>
  <si>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</si>
  <si>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</si>
  <si>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</si>
  <si>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</si>
  <si>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</si>
  <si>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</si>
  <si>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</si>
  <si>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</si>
  <si>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</si>
  <si>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</si>
  <si>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</si>
  <si>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</si>
  <si>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</si>
  <si>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</si>
  <si>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</si>
  <si>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</si>
  <si>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</si>
  <si>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</si>
  <si>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</si>
  <si>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</si>
  <si>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</si>
  <si>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</si>
  <si>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</si>
  <si>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</si>
  <si>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</si>
  <si>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</si>
  <si>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</si>
  <si>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</si>
  <si>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</si>
  <si>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</si>
  <si>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</si>
  <si>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</si>
  <si>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</si>
  <si>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</si>
  <si>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</si>
  <si>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</si>
  <si>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</si>
  <si>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</si>
  <si>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</si>
  <si>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</si>
  <si>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</si>
  <si>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</si>
  <si>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</si>
  <si>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</si>
  <si>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</si>
  <si>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</si>
  <si>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</si>
  <si>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</si>
  <si>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</si>
  <si>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</si>
  <si>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</si>
  <si>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</si>
  <si>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</si>
  <si>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</si>
  <si>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</si>
  <si>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</si>
  <si>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</si>
  <si>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</si>
  <si>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</si>
  <si>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</si>
  <si>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</si>
  <si>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</si>
  <si>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</si>
  <si>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</si>
  <si>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</si>
  <si>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</si>
  <si>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</si>
  <si>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</si>
  <si>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</si>
  <si>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</si>
  <si>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</si>
  <si>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</si>
  <si>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</si>
  <si>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</si>
  <si>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</si>
  <si>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</si>
  <si>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</si>
  <si>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</si>
  <si>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</si>
  <si>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</si>
  <si>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</si>
  <si>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</si>
  <si>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</si>
  <si>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</si>
  <si>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</si>
  <si>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</si>
  <si>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</si>
  <si>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</si>
  <si>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</si>
  <si>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</si>
  <si>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</si>
  <si>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</si>
  <si>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</si>
  <si>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</si>
  <si>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</si>
  <si>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</si>
  <si>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</si>
  <si>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</si>
  <si>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</si>
  <si>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</si>
  <si>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</si>
  <si>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</si>
  <si>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</si>
  <si>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</si>
  <si>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</si>
  <si>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</si>
  <si>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</si>
  <si>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</si>
  <si>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</si>
  <si>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</si>
  <si>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</si>
  <si>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</si>
  <si>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</si>
  <si>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</si>
  <si>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</si>
  <si>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</si>
  <si>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</si>
  <si>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</si>
  <si>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</si>
  <si>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</si>
  <si>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</si>
  <si>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</si>
  <si>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</si>
  <si>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</si>
  <si>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</si>
  <si>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</si>
  <si>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</si>
  <si>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</si>
  <si>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</si>
  <si>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</si>
  <si>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</si>
  <si>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</si>
  <si>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</si>
  <si>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</si>
  <si>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</si>
  <si>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</si>
  <si>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</si>
  <si>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</si>
  <si>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</si>
  <si>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</si>
  <si>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</si>
  <si>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</si>
  <si>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</si>
  <si>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</si>
  <si>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</si>
  <si>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</si>
  <si>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</si>
  <si>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</si>
  <si>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</si>
  <si>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</si>
  <si>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</si>
  <si>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</si>
  <si>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</si>
  <si>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</si>
  <si>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</si>
  <si>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</si>
  <si>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</si>
  <si>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</si>
  <si>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</si>
  <si>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</si>
  <si>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</si>
  <si>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</si>
  <si>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</si>
  <si>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</si>
  <si>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</si>
  <si>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</si>
  <si>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</si>
  <si>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</si>
  <si>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</si>
  <si>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</si>
  <si>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</si>
  <si>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</si>
  <si>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</si>
  <si>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</si>
  <si>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</si>
  <si>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</si>
  <si>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</si>
  <si>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</si>
  <si>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</si>
  <si>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</si>
  <si>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</si>
  <si>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</si>
  <si>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</si>
  <si>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</si>
  <si>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</si>
  <si>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</si>
  <si>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</si>
  <si>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</si>
  <si>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</si>
  <si>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</si>
  <si>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</si>
  <si>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</si>
  <si>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</si>
  <si>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</si>
  <si>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</si>
  <si>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</si>
  <si>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</si>
  <si>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</si>
  <si>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</si>
  <si>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</si>
  <si>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</si>
  <si>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</si>
  <si>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</si>
  <si>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</si>
  <si>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</si>
  <si>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</si>
  <si>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</si>
  <si>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</si>
  <si>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</si>
  <si>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</si>
  <si>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</si>
  <si>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</si>
  <si>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</si>
  <si>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</si>
  <si>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</si>
  <si>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</si>
  <si>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</si>
  <si>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</si>
  <si>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</si>
  <si>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</si>
  <si>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</si>
  <si>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</si>
  <si>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</si>
  <si>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</si>
  <si>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</si>
  <si>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</si>
  <si>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</si>
  <si>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</si>
  <si>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</si>
  <si>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</si>
  <si>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</si>
  <si>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</si>
  <si>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</si>
  <si>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</si>
  <si>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</si>
  <si>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</si>
  <si>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</si>
  <si>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</si>
  <si>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</si>
  <si>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</si>
  <si>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</si>
  <si>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</si>
  <si>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</si>
  <si>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</si>
  <si>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</si>
  <si>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</si>
  <si>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</si>
  <si>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</si>
  <si>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</si>
  <si>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</si>
  <si>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</si>
  <si>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</si>
  <si>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</si>
  <si>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</si>
  <si>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</si>
  <si>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</si>
  <si>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</si>
  <si>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</si>
  <si>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</si>
  <si>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</si>
  <si>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</si>
  <si>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</si>
  <si>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</si>
  <si>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</si>
  <si>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</si>
  <si>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</si>
  <si>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</si>
  <si>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</si>
  <si>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</si>
  <si>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</si>
  <si>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</si>
  <si>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</si>
  <si>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</si>
  <si>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</si>
  <si>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</si>
  <si>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</si>
  <si>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</si>
  <si>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</si>
  <si>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</si>
  <si>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</si>
  <si>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</si>
  <si>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</si>
  <si>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</si>
  <si>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</si>
  <si>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</si>
  <si>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</si>
  <si>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</si>
  <si>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</si>
  <si>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</si>
  <si>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</si>
  <si>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</si>
  <si>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</si>
  <si>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</si>
  <si>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</si>
  <si>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</si>
  <si>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</si>
  <si>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</si>
  <si>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</si>
  <si>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</si>
  <si>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</si>
  <si>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</si>
  <si>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</si>
  <si>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</si>
  <si>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</si>
  <si>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</si>
  <si>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</si>
  <si>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</si>
  <si>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</si>
  <si>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</si>
  <si>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</si>
  <si>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</si>
  <si>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</si>
  <si>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</si>
  <si>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</si>
  <si>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</si>
  <si>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</si>
  <si>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</si>
  <si>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</si>
  <si>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</si>
  <si>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</si>
  <si>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</si>
  <si>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</si>
  <si>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</si>
  <si>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</si>
  <si>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</si>
  <si>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</si>
  <si>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</si>
  <si>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</si>
  <si>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</si>
  <si>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</si>
  <si>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</si>
  <si>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</si>
  <si>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</si>
  <si>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</si>
  <si>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</si>
  <si>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</si>
  <si>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</si>
  <si>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</si>
  <si>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</si>
  <si>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</si>
  <si>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</si>
  <si>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</si>
  <si>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</si>
  <si>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</si>
  <si>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</si>
  <si>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</si>
  <si>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</si>
  <si>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</si>
  <si>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</si>
  <si>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</si>
  <si>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</si>
  <si>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</si>
  <si>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</si>
  <si>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</si>
  <si>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</si>
  <si>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</si>
  <si>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</si>
  <si>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</si>
  <si>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</si>
  <si>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</si>
  <si>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</si>
  <si>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</si>
  <si>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</si>
  <si>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</si>
  <si>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</si>
  <si>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</si>
  <si>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</si>
  <si>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</si>
  <si>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</si>
  <si>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</si>
  <si>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</si>
  <si>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</si>
  <si>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</si>
  <si>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</si>
  <si>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</si>
  <si>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</si>
  <si>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</si>
  <si>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</si>
  <si>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</si>
  <si>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</si>
  <si>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</si>
  <si>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</si>
  <si>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</si>
  <si>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</si>
  <si>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</si>
  <si>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</si>
  <si>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</si>
  <si>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</si>
  <si>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</si>
  <si>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</si>
  <si>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</si>
  <si>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</si>
  <si>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</si>
  <si>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</si>
  <si>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</si>
  <si>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</si>
  <si>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</si>
  <si>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</si>
  <si>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</si>
  <si>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</si>
  <si>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</si>
  <si>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</si>
  <si>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</si>
  <si>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</si>
  <si>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</si>
  <si>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</si>
  <si>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</si>
  <si>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</si>
  <si>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</si>
  <si>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</si>
  <si>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</si>
  <si>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</si>
  <si>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</si>
  <si>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</si>
  <si>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</si>
  <si>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</si>
  <si>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</si>
  <si>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</si>
  <si>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</si>
  <si>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</si>
  <si>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</si>
  <si>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</si>
  <si>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</si>
  <si>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</si>
  <si>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</si>
  <si>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</si>
  <si>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</si>
  <si>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</si>
  <si>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</si>
  <si>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</si>
  <si>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</si>
  <si>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</si>
  <si>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</si>
  <si>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</si>
  <si>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</si>
  <si>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</si>
  <si>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</si>
  <si>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</si>
  <si>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</si>
  <si>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</si>
  <si>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</si>
  <si>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</si>
  <si>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</si>
  <si>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</si>
  <si>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</si>
  <si>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</si>
  <si>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</si>
  <si>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</si>
  <si>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</si>
  <si>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</si>
  <si>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</si>
  <si>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</si>
  <si>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</si>
  <si>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</si>
  <si>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</si>
  <si>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</si>
  <si>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</si>
  <si>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</si>
  <si>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</si>
  <si>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</si>
  <si>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</si>
  <si>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</si>
  <si>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</si>
  <si>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</si>
  <si>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</si>
  <si>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</si>
  <si>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</si>
  <si>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</si>
  <si>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</si>
  <si>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</si>
  <si>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</si>
  <si>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</si>
  <si>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</si>
  <si>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</si>
  <si>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</si>
  <si>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</si>
  <si>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</si>
  <si>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</si>
  <si>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</si>
  <si>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</si>
  <si>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</si>
  <si>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</si>
  <si>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</si>
  <si>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</si>
  <si>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</si>
  <si>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</si>
  <si>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</si>
  <si>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</si>
  <si>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</si>
  <si>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</si>
  <si>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</si>
  <si>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</si>
  <si>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</si>
  <si>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</si>
  <si>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</si>
  <si>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</si>
  <si>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</si>
  <si>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</si>
  <si>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</si>
  <si>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</si>
  <si>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</si>
  <si>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</si>
  <si>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</si>
  <si>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</si>
  <si>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</si>
  <si>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</si>
  <si>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</si>
  <si>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</si>
  <si>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</si>
  <si>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</si>
  <si>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</si>
  <si>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</si>
  <si>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</si>
  <si>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</si>
  <si>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</si>
  <si>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</si>
  <si>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</si>
  <si>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</si>
  <si>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</si>
  <si>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</si>
  <si>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</si>
  <si>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</si>
  <si>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</si>
  <si>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</si>
  <si>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</si>
  <si>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</si>
  <si>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</si>
  <si>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</si>
  <si>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</si>
  <si>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</si>
  <si>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</si>
  <si>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</si>
  <si>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</si>
  <si>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</si>
  <si>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</si>
  <si>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</si>
  <si>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</si>
  <si>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</si>
  <si>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</si>
  <si>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</si>
  <si>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</si>
  <si>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</si>
  <si>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</si>
  <si>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</si>
  <si>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</si>
  <si>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</si>
  <si>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</si>
  <si>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</si>
  <si>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</si>
  <si>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</si>
  <si>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</si>
  <si>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</si>
  <si>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</si>
  <si>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</si>
  <si>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</si>
  <si>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</si>
  <si>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</si>
  <si>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</si>
  <si>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</si>
  <si>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</si>
  <si>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</si>
  <si>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</si>
  <si>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</si>
  <si>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</si>
  <si>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</si>
  <si>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</si>
  <si>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</si>
  <si>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</si>
  <si>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</si>
  <si>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</si>
  <si>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</si>
  <si>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</si>
  <si>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</si>
  <si>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</si>
  <si>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</si>
  <si>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</si>
  <si>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</si>
  <si>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</si>
  <si>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</si>
  <si>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</si>
  <si>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</si>
  <si>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</si>
  <si>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</si>
  <si>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</si>
  <si>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</si>
  <si>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</si>
  <si>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</si>
  <si>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</si>
  <si>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</si>
  <si>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</si>
  <si>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</si>
  <si>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</si>
  <si>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</si>
  <si>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</si>
  <si>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</si>
  <si>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</si>
  <si>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</si>
  <si>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</si>
  <si>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</si>
  <si>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</si>
  <si>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</si>
  <si>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</si>
  <si>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</si>
  <si>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</si>
  <si>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</si>
  <si>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</si>
  <si>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</si>
  <si>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</si>
  <si>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</si>
  <si>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</si>
  <si>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</si>
  <si>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</si>
  <si>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</si>
  <si>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</si>
  <si>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</si>
  <si>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</si>
  <si>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</si>
  <si>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</si>
  <si>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</si>
  <si>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</si>
  <si>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</si>
  <si>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</si>
  <si>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</si>
  <si>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</si>
  <si>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</si>
  <si>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</si>
  <si>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</si>
  <si>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</si>
  <si>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</si>
  <si>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</si>
  <si>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</si>
  <si>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</si>
  <si>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</si>
  <si>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</si>
  <si>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</si>
  <si>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</si>
  <si>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</si>
  <si>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</si>
  <si>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</si>
  <si>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</si>
  <si>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</si>
  <si>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</si>
  <si>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</si>
  <si>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</si>
  <si>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</si>
  <si>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</si>
  <si>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</si>
  <si>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</si>
  <si>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</si>
  <si>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</si>
  <si>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</si>
  <si>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</si>
  <si>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</si>
  <si>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</si>
  <si>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</si>
  <si>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</si>
  <si>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</si>
  <si>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</si>
  <si>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</si>
  <si>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</si>
  <si>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</si>
  <si>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</si>
  <si>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</si>
  <si>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</si>
  <si>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</si>
  <si>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</si>
  <si>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</si>
  <si>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</si>
  <si>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</si>
  <si>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</si>
  <si>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</si>
  <si>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</si>
  <si>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</si>
  <si>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</si>
  <si>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</si>
  <si>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</si>
  <si>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</si>
  <si>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</si>
  <si>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</si>
  <si>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</si>
  <si>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</si>
  <si>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</si>
  <si>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</si>
  <si>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</si>
  <si>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</si>
  <si>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</si>
  <si>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</si>
  <si>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</si>
  <si>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</si>
  <si>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</si>
  <si>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</si>
  <si>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</si>
  <si>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</si>
  <si>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</si>
  <si>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</si>
  <si>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</si>
  <si>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</si>
  <si>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</si>
  <si>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</si>
  <si>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</si>
  <si>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</si>
  <si>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</si>
  <si>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</si>
  <si>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</si>
  <si>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</si>
  <si>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</si>
  <si>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</si>
  <si>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</si>
  <si>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</si>
  <si>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</si>
  <si>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</si>
  <si>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</si>
  <si>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</si>
  <si>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</si>
  <si>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</si>
  <si>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</si>
  <si>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</si>
  <si>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</si>
  <si>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</si>
  <si>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</si>
  <si>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</si>
  <si>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</si>
  <si>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</si>
  <si>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</si>
  <si>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</si>
  <si>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</si>
  <si>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</si>
  <si>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</si>
  <si>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</si>
  <si>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</si>
  <si>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</si>
  <si>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</si>
  <si>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</si>
  <si>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</si>
  <si>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</si>
  <si>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</si>
  <si>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</si>
  <si>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</si>
  <si>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</si>
  <si>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</si>
  <si>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</si>
  <si>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</si>
  <si>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</si>
  <si>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</si>
  <si>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</si>
  <si>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</si>
  <si>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</si>
  <si>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</si>
  <si>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</si>
  <si>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</si>
  <si>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</si>
  <si>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</si>
  <si>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</si>
  <si>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</si>
  <si>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</si>
  <si>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</si>
  <si>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</si>
  <si>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</si>
  <si>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</si>
  <si>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</si>
  <si>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</si>
  <si>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</si>
  <si>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</si>
  <si>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</si>
  <si>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</si>
  <si>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</si>
  <si>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</si>
  <si>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</si>
  <si>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</si>
  <si>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</si>
  <si>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</si>
  <si>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</si>
  <si>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</si>
  <si>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</si>
  <si>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</si>
  <si>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</si>
  <si>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</si>
  <si>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</si>
  <si>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</si>
  <si>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</si>
  <si>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</si>
  <si>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</si>
  <si>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</si>
  <si>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</si>
  <si>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</si>
  <si>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</si>
  <si>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</si>
  <si>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</si>
  <si>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</si>
  <si>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</si>
  <si>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</si>
  <si>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</si>
  <si>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</si>
  <si>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</si>
  <si>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</si>
  <si>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</si>
  <si>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</si>
  <si>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</si>
  <si>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</si>
  <si>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</si>
  <si>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</si>
  <si>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</si>
  <si>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</si>
  <si>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</si>
  <si>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</si>
  <si>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</si>
  <si>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</si>
  <si>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</si>
  <si>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</si>
  <si>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</si>
  <si>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</si>
  <si>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</si>
  <si>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</si>
  <si>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</si>
  <si>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</si>
  <si>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</si>
  <si>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</si>
  <si>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</si>
  <si>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</si>
  <si>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</si>
  <si>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</si>
  <si>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</si>
  <si>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</si>
  <si>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</si>
  <si>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</si>
  <si>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</si>
  <si>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</si>
  <si>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</si>
  <si>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</si>
  <si>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</si>
  <si>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</si>
  <si>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</si>
  <si>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</si>
  <si>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</si>
  <si>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</si>
  <si>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</si>
  <si>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</si>
  <si>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</si>
  <si>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</si>
  <si>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</si>
  <si>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</si>
  <si>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</si>
  <si>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</si>
  <si>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</si>
  <si>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</si>
  <si>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</si>
  <si>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</si>
  <si>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</si>
  <si>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</si>
  <si>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</si>
  <si>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</si>
  <si>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</si>
  <si>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</si>
  <si>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</si>
  <si>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</si>
  <si>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</si>
  <si>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</si>
  <si>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</si>
  <si>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</si>
  <si>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</si>
  <si>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</si>
  <si>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</si>
  <si>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</si>
  <si>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</si>
  <si>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</si>
  <si>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</si>
  <si>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</si>
  <si>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</si>
  <si>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</si>
  <si>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</si>
  <si>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</si>
  <si>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</si>
  <si>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</si>
  <si>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</si>
  <si>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</si>
  <si>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</si>
  <si>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</si>
  <si>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</si>
  <si>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</si>
  <si>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</si>
  <si>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</si>
  <si>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</si>
  <si>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</si>
  <si>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</si>
  <si>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</si>
  <si>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</si>
  <si>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</si>
  <si>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</si>
  <si>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</si>
  <si>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</si>
  <si>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</si>
  <si>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</si>
  <si>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</si>
  <si>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</si>
  <si>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</si>
  <si>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</si>
  <si>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</si>
  <si>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</si>
  <si>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</si>
  <si>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</si>
  <si>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</si>
  <si>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</si>
  <si>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</si>
  <si>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</si>
  <si>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</si>
  <si>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</si>
  <si>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</si>
  <si>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</si>
  <si>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</si>
  <si>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</si>
  <si>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</si>
  <si>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</si>
  <si>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</si>
  <si>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</si>
  <si>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</si>
  <si>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</si>
  <si>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</si>
  <si>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</si>
  <si>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</si>
  <si>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</si>
  <si>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</si>
  <si>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</si>
  <si>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</si>
  <si>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</si>
  <si>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</si>
  <si>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</si>
  <si>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</si>
  <si>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</si>
  <si>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</si>
  <si>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</si>
  <si>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</si>
  <si>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</si>
  <si>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</si>
  <si>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</si>
  <si>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</si>
  <si>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</si>
  <si>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</si>
  <si>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</si>
  <si>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</si>
  <si>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</si>
  <si>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</si>
  <si>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</si>
  <si>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</si>
  <si>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</si>
  <si>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</si>
  <si>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</si>
  <si>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</si>
  <si>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</si>
  <si>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</si>
  <si>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</si>
  <si>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</si>
  <si>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</si>
  <si>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</si>
  <si>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</si>
  <si>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</si>
  <si>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</si>
  <si>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</si>
  <si>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</si>
  <si>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</si>
  <si>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</si>
  <si>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</si>
  <si>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</si>
  <si>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</si>
  <si>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</si>
  <si>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</si>
  <si>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</si>
  <si>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</si>
  <si>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</si>
  <si>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</si>
  <si>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</si>
  <si>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</si>
  <si>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</si>
  <si>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</si>
  <si>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</si>
  <si>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</si>
  <si>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</si>
  <si>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</si>
  <si>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</si>
  <si>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</si>
  <si>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</si>
  <si>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</si>
  <si>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</si>
  <si>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</si>
  <si>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</si>
  <si>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</si>
  <si>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</si>
  <si>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</si>
  <si>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</si>
  <si>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</si>
  <si>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</si>
  <si>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</si>
  <si>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</si>
  <si>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</si>
  <si>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</si>
  <si>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</si>
  <si>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</si>
  <si>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</si>
  <si>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</si>
  <si>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</si>
  <si>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</si>
  <si>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</si>
  <si>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</si>
  <si>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</si>
  <si>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</si>
  <si>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</si>
  <si>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</si>
  <si>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</si>
  <si>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</si>
  <si>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</si>
  <si>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</si>
  <si>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</si>
  <si>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</si>
  <si>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</si>
  <si>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</si>
  <si>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</si>
  <si>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</si>
  <si>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</si>
  <si>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</si>
  <si>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</si>
  <si>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</si>
  <si>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</si>
  <si>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</si>
  <si>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</si>
  <si>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</si>
  <si>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</si>
  <si>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</si>
  <si>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</si>
  <si>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</si>
  <si>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</si>
  <si>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</si>
  <si>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</si>
  <si>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</si>
  <si>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</si>
  <si>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</si>
  <si>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</si>
  <si>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</si>
  <si>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</si>
  <si>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</si>
  <si>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</si>
  <si>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</si>
  <si>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</si>
  <si>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</si>
  <si>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</si>
  <si>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</si>
  <si>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</si>
  <si>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</si>
  <si>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</si>
  <si>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</si>
  <si>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</si>
  <si>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</si>
  <si>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</si>
  <si>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</si>
  <si>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</si>
  <si>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</si>
  <si>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</si>
  <si>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</si>
  <si>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</si>
  <si>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</si>
  <si>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</si>
  <si>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</si>
  <si>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</si>
  <si>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</si>
  <si>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</si>
  <si>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</si>
  <si>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</si>
  <si>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</si>
  <si>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</si>
  <si>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</si>
  <si>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</si>
  <si>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</si>
  <si>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</si>
  <si>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</si>
  <si>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</si>
  <si>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</si>
  <si>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</si>
  <si>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</si>
  <si>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</si>
  <si>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</si>
  <si>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</si>
  <si>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</si>
  <si>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</si>
  <si>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</si>
  <si>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</si>
  <si>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</si>
  <si>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</si>
  <si>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</si>
  <si>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</si>
  <si>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</si>
  <si>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</si>
  <si>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</si>
  <si>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</si>
  <si>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</si>
  <si>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</si>
  <si>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</si>
  <si>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</si>
  <si>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</si>
  <si>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</si>
  <si>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</si>
  <si>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</si>
  <si>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</si>
  <si>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</si>
  <si>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</si>
  <si>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</si>
  <si>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</si>
  <si>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</si>
  <si>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</si>
  <si>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</si>
  <si>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</si>
  <si>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</si>
  <si>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</si>
  <si>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</si>
  <si>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</si>
  <si>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</si>
  <si>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</si>
  <si>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</si>
  <si>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</si>
  <si>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</si>
  <si>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</si>
  <si>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</si>
  <si>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</si>
  <si>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</si>
  <si>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</si>
  <si>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</si>
  <si>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</si>
  <si>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</si>
  <si>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</si>
  <si>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</si>
  <si>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</si>
  <si>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</si>
  <si>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</si>
  <si>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</si>
  <si>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</si>
  <si>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</si>
  <si>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</si>
  <si>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</si>
  <si>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</si>
  <si>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</si>
  <si>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</si>
  <si>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</si>
  <si>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</si>
  <si>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</si>
  <si>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</si>
  <si>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</si>
  <si>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</si>
  <si>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</si>
  <si>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</si>
  <si>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</si>
  <si>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</si>
  <si>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</si>
  <si>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</si>
  <si>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</si>
  <si>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</si>
  <si>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</si>
  <si>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</si>
  <si>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</si>
  <si>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</si>
  <si>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</si>
  <si>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</si>
  <si>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</si>
  <si>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</si>
  <si>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</si>
  <si>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</si>
  <si>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</si>
  <si>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</si>
  <si>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</si>
  <si>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</si>
  <si>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</si>
  <si>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</si>
  <si>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</si>
  <si>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</si>
  <si>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</si>
  <si>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</si>
  <si>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</si>
  <si>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</si>
  <si>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</si>
  <si>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</si>
  <si>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</si>
  <si>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</si>
  <si>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</si>
  <si>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</si>
  <si>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</si>
  <si>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</si>
  <si>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</si>
  <si>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</si>
  <si>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</si>
  <si>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</si>
  <si>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</si>
  <si>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</si>
  <si>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</si>
  <si>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</si>
  <si>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</si>
  <si>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</si>
  <si>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</si>
  <si>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</si>
  <si>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</si>
  <si>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</si>
  <si>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</si>
  <si>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</si>
  <si>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</si>
  <si>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</si>
  <si>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</si>
  <si>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</si>
  <si>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</si>
  <si>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</si>
  <si>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</si>
  <si>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</si>
  <si>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</si>
  <si>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</si>
  <si>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</si>
  <si>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</si>
  <si>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</si>
  <si>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</si>
  <si>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</si>
  <si>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</si>
  <si>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</si>
  <si>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</si>
  <si>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</si>
  <si>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</si>
  <si>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</si>
  <si>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</si>
  <si>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</si>
  <si>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</si>
  <si>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</si>
  <si>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</si>
  <si>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</si>
  <si>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</si>
  <si>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</si>
  <si>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</si>
  <si>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</si>
  <si>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</si>
  <si>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</si>
  <si>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</si>
  <si>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</si>
  <si>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</si>
  <si>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</si>
  <si>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</si>
  <si>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</si>
  <si>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</si>
  <si>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</si>
  <si>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</si>
  <si>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</si>
  <si>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</si>
  <si>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</si>
  <si>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</si>
  <si>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</si>
  <si>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</si>
  <si>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</si>
  <si>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</si>
  <si>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</si>
  <si>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</si>
  <si>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</si>
  <si>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</si>
  <si>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</si>
  <si>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</si>
  <si>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</si>
  <si>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</si>
  <si>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</si>
  <si>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</si>
  <si>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</si>
  <si>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</si>
  <si>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</si>
  <si>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</si>
  <si>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</si>
  <si>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</si>
  <si>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</si>
  <si>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</si>
  <si>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</si>
  <si>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</si>
  <si>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</si>
  <si>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</si>
  <si>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</si>
  <si>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</si>
  <si>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</si>
  <si>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</si>
  <si>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</si>
  <si>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</si>
  <si>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</si>
  <si>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</si>
  <si>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</si>
  <si>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</si>
  <si>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</si>
  <si>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</si>
  <si>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</si>
  <si>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</si>
  <si>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</si>
  <si>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</si>
  <si>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</si>
  <si>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</si>
  <si>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</si>
  <si>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</si>
  <si>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</si>
  <si>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</si>
  <si>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</si>
  <si>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</si>
  <si>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</si>
  <si>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</si>
  <si>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</si>
  <si>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</si>
  <si>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</si>
  <si>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</si>
  <si>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</si>
  <si>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</si>
  <si>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</si>
  <si>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</si>
  <si>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</si>
  <si>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</si>
  <si>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</si>
  <si>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</si>
  <si>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</si>
  <si>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</si>
  <si>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</si>
  <si>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</si>
  <si>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</si>
  <si>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</si>
  <si>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</si>
  <si>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</si>
  <si>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</si>
  <si>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</si>
  <si>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</si>
  <si>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</si>
  <si>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</si>
  <si>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</si>
  <si>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</si>
  <si>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</si>
  <si>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</si>
  <si>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</si>
  <si>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</si>
  <si>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</si>
  <si>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</si>
  <si>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</si>
  <si>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</si>
  <si>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</si>
  <si>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</si>
  <si>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</si>
  <si>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</si>
  <si>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</si>
  <si>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</si>
  <si>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</si>
  <si>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</si>
  <si>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</si>
  <si>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</si>
  <si>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</si>
  <si>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</si>
  <si>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</si>
  <si>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</si>
  <si>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</si>
  <si>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</si>
  <si>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</si>
  <si>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</si>
  <si>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</si>
  <si>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</si>
  <si>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</si>
  <si>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</si>
  <si>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</si>
  <si>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</si>
  <si>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</si>
  <si>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</si>
  <si>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</si>
  <si>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</si>
  <si>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</si>
  <si>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</si>
  <si>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</si>
  <si>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</si>
  <si>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</si>
  <si>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</si>
  <si>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</si>
  <si>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</si>
  <si>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</si>
  <si>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</si>
  <si>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</si>
  <si>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</si>
  <si>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</si>
  <si>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</si>
  <si>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</si>
  <si>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</si>
  <si>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</si>
  <si>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</si>
  <si>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</si>
  <si>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</si>
  <si>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</si>
  <si>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</si>
  <si>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</si>
  <si>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</si>
  <si>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</si>
  <si>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</si>
  <si>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</si>
  <si>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</si>
  <si>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</si>
  <si>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</si>
  <si>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</si>
  <si>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</si>
  <si>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</si>
  <si>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</si>
  <si>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</si>
  <si>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</si>
  <si>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</si>
  <si>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</si>
  <si>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</si>
  <si>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</si>
  <si>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</si>
  <si>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</si>
  <si>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</si>
  <si>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</si>
  <si>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</si>
  <si>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</si>
  <si>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</si>
  <si>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</si>
  <si>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</si>
  <si>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</si>
  <si>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</si>
  <si>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</si>
  <si>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</si>
  <si>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</si>
  <si>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</si>
  <si>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</si>
  <si>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</si>
  <si>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</si>
  <si>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</si>
  <si>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</si>
  <si>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</si>
  <si>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</si>
  <si>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</si>
  <si>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</si>
  <si>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</si>
  <si>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</si>
  <si>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</si>
  <si>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</si>
  <si>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</si>
  <si>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</si>
  <si>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</si>
  <si>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</si>
  <si>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</si>
  <si>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</si>
  <si>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</si>
  <si>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</si>
  <si>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</si>
  <si>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</si>
  <si>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</si>
  <si>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</si>
  <si>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</si>
  <si>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</si>
  <si>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</si>
  <si>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</si>
  <si>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</si>
  <si>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</si>
  <si>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</si>
  <si>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</si>
  <si>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</si>
  <si>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</si>
  <si>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</si>
  <si>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</si>
  <si>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</si>
  <si>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</si>
  <si>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</si>
  <si>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</si>
  <si>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</si>
  <si>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</si>
  <si>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</si>
  <si>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</si>
  <si>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</si>
  <si>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</si>
  <si>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</si>
  <si>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</si>
  <si>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</si>
  <si>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</si>
  <si>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</si>
  <si>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</si>
  <si>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</si>
  <si>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</si>
  <si>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</si>
  <si>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</si>
  <si>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</si>
  <si>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</si>
  <si>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</si>
  <si>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</si>
  <si>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</si>
  <si>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</si>
  <si>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</si>
  <si>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</si>
  <si>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</si>
  <si>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</si>
  <si>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</si>
  <si>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</si>
  <si>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</si>
  <si>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</si>
  <si>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</si>
  <si>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</si>
  <si>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</si>
  <si>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</si>
  <si>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</si>
  <si>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</si>
  <si>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</si>
  <si>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</si>
  <si>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</si>
  <si>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</si>
  <si>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</si>
  <si>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</si>
  <si>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</si>
  <si>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</si>
  <si>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</si>
  <si>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</si>
  <si>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</si>
  <si>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</si>
  <si>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</si>
  <si>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</si>
  <si>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</si>
  <si>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</si>
  <si>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</si>
  <si>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</si>
  <si>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</si>
  <si>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</si>
  <si>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</si>
  <si>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</si>
  <si>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</si>
  <si>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</si>
  <si>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</si>
  <si>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</si>
  <si>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</si>
  <si>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</si>
  <si>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</si>
  <si>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</si>
  <si>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</si>
  <si>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</si>
  <si>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</si>
  <si>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</si>
  <si>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</si>
  <si>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</si>
  <si>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</si>
  <si>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</si>
  <si>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</si>
  <si>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</si>
  <si>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</si>
  <si>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</si>
  <si>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</si>
  <si>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</si>
  <si>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</si>
  <si>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</si>
  <si>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</si>
  <si>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</si>
  <si>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</si>
  <si>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</si>
  <si>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</si>
  <si>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</si>
  <si>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</si>
  <si>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</si>
  <si>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</si>
  <si>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</si>
  <si>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</si>
  <si>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</si>
  <si>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</si>
  <si>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</si>
  <si>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</si>
  <si>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</si>
  <si>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</si>
  <si>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</si>
  <si>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</si>
  <si>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</si>
  <si>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</si>
  <si>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</si>
  <si>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</si>
  <si>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</si>
  <si>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</si>
  <si>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</si>
  <si>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</si>
  <si>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</si>
  <si>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</si>
  <si>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</si>
  <si>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</si>
  <si>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</si>
  <si>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</si>
  <si>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</si>
  <si>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</si>
  <si>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</si>
  <si>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</si>
  <si>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</si>
  <si>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</si>
  <si>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</si>
  <si>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</si>
  <si>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</si>
  <si>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</si>
  <si>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</si>
  <si>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</si>
  <si>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</si>
  <si>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</si>
  <si>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</si>
  <si>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</si>
  <si>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</si>
  <si>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</si>
  <si>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</si>
  <si>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</si>
  <si>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</si>
  <si>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</si>
  <si>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</si>
  <si>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</si>
  <si>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</si>
  <si>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</si>
  <si>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</si>
  <si>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</si>
  <si>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</si>
  <si>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</si>
  <si>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</si>
  <si>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</si>
  <si>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</si>
  <si>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</si>
  <si>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</si>
  <si>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</si>
  <si>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</si>
  <si>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</si>
  <si>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</si>
  <si>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</si>
  <si>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</si>
  <si>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</si>
  <si>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</si>
  <si>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</si>
  <si>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</si>
  <si>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</si>
  <si>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</si>
  <si>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</si>
  <si>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</si>
  <si>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</si>
  <si>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</si>
  <si>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</si>
  <si>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</si>
  <si>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</si>
  <si>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</si>
  <si>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</si>
  <si>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</si>
  <si>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</si>
  <si>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</si>
  <si>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</si>
  <si>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</si>
  <si>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</si>
  <si>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</si>
  <si>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</si>
  <si>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</si>
  <si>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</si>
  <si>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</si>
  <si>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</si>
  <si>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</si>
  <si>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</si>
  <si>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</si>
  <si>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</si>
  <si>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</si>
  <si>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</si>
  <si>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</si>
  <si>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</si>
  <si>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</si>
  <si>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</si>
  <si>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</si>
  <si>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</si>
  <si>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</si>
  <si>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</si>
  <si>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</si>
  <si>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</si>
  <si>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</si>
  <si>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</si>
  <si>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</si>
  <si>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</si>
  <si>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</si>
  <si>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</si>
  <si>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</si>
  <si>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</si>
  <si>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</si>
  <si>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</si>
  <si>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</si>
  <si>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</si>
  <si>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</si>
  <si>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</si>
  <si>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</si>
  <si>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</si>
  <si>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</si>
  <si>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</si>
  <si>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</si>
  <si>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</si>
  <si>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</si>
  <si>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</si>
  <si>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</si>
  <si>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</si>
  <si>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</si>
  <si>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</si>
  <si>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</si>
  <si>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</si>
  <si>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</si>
  <si>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</si>
  <si>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</si>
  <si>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</si>
  <si>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</si>
  <si>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</si>
  <si>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</si>
  <si>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</si>
  <si>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</si>
  <si>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</si>
  <si>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</si>
  <si>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</si>
  <si>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</si>
  <si>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</si>
  <si>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</si>
  <si>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</si>
  <si>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</si>
  <si>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</si>
  <si>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</si>
  <si>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</si>
  <si>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</si>
  <si>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</si>
  <si>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</si>
  <si>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</si>
  <si>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</si>
  <si>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</si>
  <si>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</si>
  <si>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</si>
  <si>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</si>
  <si>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</si>
  <si>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</si>
  <si>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</si>
  <si>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</si>
  <si>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</si>
  <si>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</si>
  <si>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</si>
  <si>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</si>
  <si>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</si>
  <si>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</si>
  <si>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</si>
  <si>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</si>
  <si>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</si>
  <si>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</si>
  <si>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</si>
  <si>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</si>
  <si>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</si>
  <si>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</si>
  <si>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</si>
  <si>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</si>
  <si>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</si>
  <si>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</si>
  <si>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</si>
  <si>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</si>
  <si>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</si>
  <si>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</si>
  <si>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</si>
  <si>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</si>
  <si>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</si>
  <si>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</si>
  <si>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</si>
  <si>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</si>
  <si>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</si>
  <si>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</si>
  <si>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</si>
  <si>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</si>
  <si>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</si>
  <si>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</si>
  <si>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</si>
  <si>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</si>
  <si>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</si>
  <si>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</si>
  <si>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</si>
  <si>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</si>
  <si>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</si>
  <si>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</si>
  <si>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</si>
  <si>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</si>
  <si>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</si>
  <si>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</si>
  <si>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</si>
  <si>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</si>
  <si>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</si>
  <si>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</si>
  <si>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</si>
  <si>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</si>
  <si>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</si>
  <si>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</si>
  <si>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</si>
  <si>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</si>
  <si>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</si>
  <si>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</si>
  <si>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</si>
  <si>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</si>
  <si>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</si>
  <si>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</si>
  <si>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</si>
  <si>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</si>
  <si>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</si>
  <si>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</si>
  <si>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</si>
  <si>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</si>
  <si>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</si>
  <si>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</si>
  <si>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</si>
  <si>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</si>
  <si>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</si>
  <si>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</si>
  <si>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</si>
  <si>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</si>
  <si>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</si>
  <si>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</si>
  <si>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</si>
  <si>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</si>
  <si>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</si>
  <si>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</si>
  <si>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</si>
  <si>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</si>
  <si>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</si>
  <si>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</si>
  <si>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</si>
  <si>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</si>
  <si>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</si>
  <si>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</si>
  <si>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</si>
  <si>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</si>
  <si>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</si>
  <si>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</si>
  <si>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</si>
  <si>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</si>
  <si>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</si>
  <si>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</si>
  <si>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</si>
  <si>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</si>
  <si>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</si>
  <si>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</si>
  <si>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</si>
  <si>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</si>
  <si>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</si>
  <si>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</si>
  <si>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</si>
  <si>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</si>
  <si>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</si>
  <si>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</si>
  <si>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</si>
  <si>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</si>
  <si>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</si>
  <si>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</si>
  <si>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</si>
  <si>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</si>
  <si>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</si>
  <si>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</si>
  <si>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</si>
  <si>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</si>
  <si>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</si>
  <si>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</si>
  <si>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</si>
  <si>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</si>
  <si>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</si>
  <si>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</si>
  <si>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</si>
  <si>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</si>
  <si>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</si>
  <si>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</si>
  <si>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</si>
  <si>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</si>
  <si>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</si>
  <si>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</si>
  <si>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</si>
  <si>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</si>
  <si>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</si>
  <si>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</si>
  <si>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</si>
  <si>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</si>
  <si>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</si>
  <si>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</si>
  <si>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</si>
  <si>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</si>
  <si>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</si>
  <si>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</si>
  <si>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</si>
  <si>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</si>
  <si>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</si>
  <si>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</si>
  <si>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</si>
  <si>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</si>
  <si>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</si>
  <si>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</si>
  <si>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</si>
  <si>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</si>
  <si>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</si>
  <si>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</si>
  <si>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</si>
  <si>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</si>
  <si>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</si>
  <si>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</si>
  <si>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</si>
  <si>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</si>
  <si>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</si>
  <si>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</si>
  <si>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</si>
  <si>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</si>
  <si>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</si>
  <si>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</si>
  <si>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</si>
  <si>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</si>
  <si>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</si>
  <si>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</si>
  <si>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</si>
  <si>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</si>
  <si>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</si>
  <si>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</si>
  <si>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</si>
  <si>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</si>
  <si>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</si>
  <si>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</si>
  <si>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</si>
  <si>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</si>
  <si>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</si>
  <si>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</si>
  <si>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</si>
  <si>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</si>
  <si>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</si>
  <si>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</si>
  <si>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</si>
  <si>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</si>
  <si>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</si>
  <si>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</si>
  <si>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</si>
  <si>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</si>
  <si>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</si>
  <si>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</si>
  <si>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</si>
  <si>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</si>
  <si>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</si>
  <si>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</si>
  <si>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</si>
  <si>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</si>
  <si>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</si>
  <si>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</si>
  <si>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</si>
  <si>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</si>
  <si>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</si>
  <si>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</si>
  <si>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</si>
  <si>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</si>
  <si>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</si>
  <si>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</si>
  <si>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</si>
  <si>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</si>
  <si>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</si>
  <si>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</si>
  <si>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</si>
  <si>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</si>
  <si>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</si>
  <si>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</si>
  <si>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</si>
  <si>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</si>
  <si>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</si>
  <si>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</si>
  <si>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</si>
  <si>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</si>
  <si>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</si>
  <si>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</si>
  <si>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</si>
  <si>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</si>
  <si>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</si>
  <si>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</si>
  <si>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</si>
  <si>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</si>
  <si>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</si>
  <si>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</si>
  <si>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</si>
  <si>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</si>
  <si>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</si>
  <si>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</si>
  <si>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</si>
  <si>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</si>
  <si>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</si>
  <si>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</si>
  <si>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</si>
  <si>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</si>
  <si>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</si>
  <si>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</si>
  <si>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</si>
  <si>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</si>
  <si>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</si>
  <si>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</si>
  <si>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</si>
  <si>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</si>
  <si>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</si>
  <si>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</si>
  <si>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</si>
  <si>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</si>
  <si>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</si>
  <si>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</si>
  <si>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</si>
  <si>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</si>
  <si>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</si>
  <si>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</si>
  <si>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</si>
  <si>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</si>
  <si>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</si>
  <si>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</si>
  <si>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</si>
  <si>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</si>
  <si>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</si>
  <si>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</si>
  <si>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</si>
  <si>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</si>
  <si>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</si>
  <si>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</si>
  <si>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</si>
  <si>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</si>
  <si>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</si>
  <si>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</si>
  <si>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</si>
  <si>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</si>
  <si>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</si>
  <si>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</si>
  <si>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</si>
  <si>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</si>
  <si>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</si>
  <si>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</si>
  <si>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</si>
  <si>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</si>
  <si>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</si>
  <si>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</si>
  <si>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</si>
  <si>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</si>
  <si>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</si>
  <si>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</si>
  <si>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</si>
  <si>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</si>
  <si>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</si>
  <si>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</si>
  <si>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</si>
  <si>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</si>
  <si>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</si>
  <si>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</si>
  <si>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</si>
  <si>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</si>
  <si>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</si>
  <si>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</si>
  <si>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</si>
  <si>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</si>
  <si>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</si>
  <si>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</si>
  <si>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</si>
  <si>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</si>
  <si>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</si>
  <si>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</si>
  <si>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</si>
  <si>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</si>
  <si>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</si>
  <si>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</si>
  <si>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</si>
  <si>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</si>
  <si>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</si>
  <si>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</si>
  <si>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</si>
  <si>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</si>
  <si>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</si>
  <si>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</si>
  <si>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</si>
  <si>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</si>
  <si>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</si>
  <si>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</si>
  <si>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</si>
  <si>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</si>
  <si>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</si>
  <si>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</si>
  <si>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</si>
  <si>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</si>
  <si>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</si>
  <si>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</si>
  <si>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</si>
  <si>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</si>
  <si>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</si>
  <si>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</si>
  <si>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</si>
  <si>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</si>
  <si>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</si>
  <si>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</si>
  <si>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</si>
  <si>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</si>
  <si>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</si>
  <si>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</si>
  <si>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</si>
  <si>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</si>
  <si>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</si>
  <si>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</si>
  <si>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</si>
  <si>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</si>
  <si>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</si>
  <si>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</si>
  <si>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</si>
  <si>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</si>
  <si>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</si>
  <si>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</si>
  <si>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</si>
  <si>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</si>
  <si>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</si>
  <si>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</si>
  <si>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</si>
  <si>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</si>
  <si>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</si>
  <si>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</si>
  <si>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</si>
  <si>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</si>
  <si>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</si>
  <si>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</si>
  <si>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</si>
  <si>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</si>
  <si>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</si>
  <si>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</si>
  <si>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</si>
  <si>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</si>
  <si>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</si>
  <si>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</si>
  <si>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</si>
  <si>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</si>
  <si>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</si>
  <si>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</si>
  <si>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</si>
  <si>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</si>
  <si>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</si>
  <si>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</si>
  <si>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</si>
  <si>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</si>
  <si>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</si>
  <si>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</si>
  <si>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</si>
  <si>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</si>
  <si>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</si>
  <si>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</si>
  <si>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</si>
  <si>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</si>
  <si>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</si>
  <si>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</si>
  <si>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</si>
  <si>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</si>
  <si>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</si>
  <si>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</si>
  <si>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</si>
  <si>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</si>
  <si>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</si>
  <si>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</si>
  <si>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</si>
  <si>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</si>
  <si>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</si>
  <si>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</si>
  <si>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</si>
  <si>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</si>
  <si>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</si>
  <si>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</si>
  <si>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</si>
  <si>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</si>
  <si>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</si>
  <si>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</si>
  <si>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</si>
  <si>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</si>
  <si>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</si>
  <si>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</si>
  <si>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</si>
  <si>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</si>
  <si>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</si>
  <si>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</si>
  <si>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</si>
  <si>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</si>
  <si>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</si>
  <si>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</si>
  <si>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</si>
  <si>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</si>
  <si>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</si>
  <si>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</si>
  <si>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</si>
  <si>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</si>
  <si>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</si>
  <si>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</si>
  <si>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</si>
  <si>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</si>
  <si>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</si>
  <si>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</si>
  <si>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</si>
  <si>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</si>
  <si>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</si>
  <si>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</si>
  <si>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</si>
  <si>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</si>
  <si>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</si>
  <si>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</si>
  <si>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</si>
  <si>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</si>
  <si>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</si>
  <si>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</si>
  <si>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</si>
  <si>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</si>
  <si>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</si>
  <si>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</si>
  <si>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</si>
  <si>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</si>
  <si>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</si>
  <si>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</si>
  <si>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</si>
  <si>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</si>
  <si>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</si>
  <si>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</si>
  <si>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</si>
  <si>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</si>
  <si>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</si>
  <si>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</si>
  <si>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</si>
  <si>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</si>
  <si>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</si>
  <si>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</si>
  <si>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</si>
  <si>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</si>
  <si>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</si>
  <si>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</si>
  <si>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</si>
  <si>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</si>
  <si>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</si>
  <si>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</si>
  <si>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</si>
  <si>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</si>
  <si>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</si>
  <si>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</si>
  <si>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</si>
  <si>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</si>
  <si>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</si>
  <si>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</si>
  <si>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</si>
  <si>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</si>
  <si>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</si>
  <si>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</si>
  <si>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</si>
  <si>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</si>
  <si>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</si>
  <si>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</si>
  <si>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</si>
  <si>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</si>
  <si>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</si>
  <si>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</si>
  <si>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</si>
  <si>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</si>
  <si>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</si>
  <si>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</si>
  <si>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</si>
  <si>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</si>
  <si>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</si>
  <si>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</si>
  <si>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</si>
  <si>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</si>
  <si>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</si>
  <si>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</si>
  <si>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</si>
  <si>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</si>
  <si>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</si>
  <si>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</si>
  <si>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</si>
  <si>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</si>
  <si>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</si>
  <si>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</si>
  <si>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</si>
  <si>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</si>
  <si>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</si>
  <si>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</si>
  <si>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</si>
  <si>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</si>
  <si>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</si>
  <si>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</si>
  <si>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</si>
  <si>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</si>
  <si>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</si>
  <si>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</si>
  <si>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</si>
  <si>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</si>
  <si>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</si>
  <si>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</si>
  <si>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</si>
  <si>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</si>
  <si>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</si>
  <si>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</si>
  <si>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</si>
  <si>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</si>
  <si>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</si>
  <si>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</si>
  <si>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</si>
  <si>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</si>
  <si>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</si>
  <si>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</si>
  <si>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</si>
  <si>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</si>
  <si>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</si>
  <si>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</si>
  <si>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</si>
  <si>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</si>
  <si>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</si>
  <si>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</si>
  <si>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</si>
  <si>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</si>
  <si>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</si>
  <si>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</si>
  <si>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</si>
  <si>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</si>
  <si>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</si>
  <si>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</si>
  <si>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</si>
  <si>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</si>
  <si>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</si>
  <si>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</si>
  <si>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</si>
  <si>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</si>
  <si>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</si>
  <si>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</si>
  <si>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</si>
  <si>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</si>
  <si>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</si>
  <si>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</si>
  <si>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</si>
  <si>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</si>
  <si>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</si>
  <si>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</si>
  <si>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</si>
  <si>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</si>
  <si>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</si>
  <si>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</si>
  <si>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</si>
  <si>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</si>
  <si>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</si>
  <si>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</si>
  <si>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</si>
  <si>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</si>
  <si>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</si>
  <si>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</si>
  <si>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</si>
  <si>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</si>
  <si>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</si>
  <si>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</si>
  <si>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</si>
  <si>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</si>
  <si>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</si>
  <si>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</si>
  <si>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</si>
  <si>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</si>
  <si>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</si>
  <si>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</si>
  <si>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</si>
  <si>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</si>
  <si>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</si>
  <si>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</si>
  <si>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</si>
  <si>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</si>
  <si>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</si>
  <si>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</si>
  <si>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</si>
  <si>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</si>
  <si>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</si>
  <si>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</si>
  <si>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</si>
  <si>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</si>
  <si>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</si>
  <si>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</si>
  <si>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</si>
  <si>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</si>
  <si>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</si>
  <si>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</si>
  <si>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</si>
  <si>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</si>
  <si>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</si>
  <si>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</si>
  <si>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</si>
  <si>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</si>
  <si>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</si>
  <si>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</si>
  <si>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</si>
  <si>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</si>
  <si>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</si>
  <si>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</si>
  <si>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</si>
  <si>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</si>
  <si>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</si>
  <si>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</si>
  <si>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</si>
  <si>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</si>
  <si>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</si>
  <si>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</si>
  <si>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</si>
  <si>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</si>
  <si>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</si>
  <si>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</si>
  <si>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</si>
  <si>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</si>
  <si>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</si>
  <si>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</si>
  <si>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</si>
  <si>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</si>
  <si>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</si>
  <si>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</si>
  <si>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</si>
  <si>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</si>
  <si>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</si>
  <si>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</si>
  <si>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</si>
  <si>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</si>
  <si>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</si>
  <si>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</si>
  <si>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</si>
  <si>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</si>
  <si>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</si>
  <si>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</si>
  <si>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</si>
  <si>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</si>
  <si>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</si>
  <si>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</si>
  <si>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</si>
  <si>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</si>
  <si>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</si>
  <si>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</si>
  <si>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</si>
  <si>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</si>
  <si>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</si>
  <si>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</si>
  <si>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</si>
  <si>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</si>
  <si>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</si>
  <si>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</si>
  <si>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</si>
  <si>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</si>
  <si>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</si>
  <si>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</si>
  <si>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</si>
  <si>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</si>
  <si>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</si>
  <si>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</si>
  <si>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</si>
  <si>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</si>
  <si>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</si>
  <si>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</si>
  <si>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</si>
  <si>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</si>
  <si>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</si>
  <si>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</si>
  <si>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</si>
  <si>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</si>
  <si>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</si>
  <si>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</si>
  <si>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</si>
  <si>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</si>
  <si>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</si>
  <si>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</si>
  <si>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</si>
  <si>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</si>
  <si>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</si>
  <si>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</si>
  <si>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</si>
  <si>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</si>
  <si>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</si>
  <si>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</si>
  <si>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</si>
  <si>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</si>
  <si>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</si>
  <si>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</si>
  <si>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</si>
  <si>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</si>
  <si>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</si>
  <si>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</si>
  <si>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</si>
  <si>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</si>
  <si>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</si>
  <si>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</si>
  <si>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</si>
  <si>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</si>
  <si>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</si>
  <si>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</si>
  <si>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</si>
  <si>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</si>
  <si>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</si>
  <si>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</si>
  <si>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</si>
  <si>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</si>
  <si>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</si>
  <si>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</si>
  <si>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</si>
  <si>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</si>
  <si>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</si>
  <si>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</si>
  <si>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</si>
  <si>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</si>
  <si>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</si>
  <si>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</si>
  <si>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</si>
  <si>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</si>
  <si>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</si>
  <si>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</si>
  <si>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</si>
  <si>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</si>
  <si>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</si>
  <si>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</si>
  <si>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</si>
  <si>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</si>
  <si>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</si>
  <si>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</si>
  <si>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</si>
  <si>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</si>
  <si>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</si>
  <si>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</si>
  <si>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</si>
  <si>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</si>
  <si>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</si>
  <si>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</si>
  <si>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</si>
  <si>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</si>
  <si>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</si>
  <si>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</si>
  <si>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</si>
  <si>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</si>
  <si>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</si>
  <si>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</si>
  <si>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</si>
  <si>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</si>
  <si>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</si>
  <si>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</si>
  <si>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</si>
  <si>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</si>
  <si>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</si>
  <si>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</si>
  <si>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</si>
  <si>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</si>
  <si>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</si>
  <si>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</si>
  <si>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</si>
  <si>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</si>
  <si>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</si>
  <si>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</si>
  <si>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</si>
  <si>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</si>
  <si>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</si>
  <si>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</si>
  <si>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</si>
  <si>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</si>
  <si>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</si>
  <si>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</si>
  <si>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</si>
  <si>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</si>
  <si>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</si>
  <si>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</si>
  <si>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</si>
  <si>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</si>
  <si>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</si>
  <si>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</si>
  <si>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</si>
  <si>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</si>
  <si>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</si>
  <si>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</si>
  <si>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</si>
  <si>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</si>
  <si>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</si>
  <si>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</si>
  <si>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</si>
  <si>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</si>
  <si>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</si>
  <si>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</si>
  <si>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</si>
  <si>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</si>
  <si>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</si>
  <si>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</si>
  <si>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</si>
  <si>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</si>
  <si>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</si>
  <si>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</si>
  <si>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</si>
  <si>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</si>
  <si>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</si>
  <si>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</si>
  <si>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</si>
  <si>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</si>
  <si>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</si>
  <si>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</si>
  <si>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</si>
  <si>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</si>
  <si>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</si>
  <si>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</si>
  <si>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</si>
  <si>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</si>
  <si>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</si>
  <si>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</si>
  <si>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</si>
  <si>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</si>
  <si>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</si>
  <si>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</si>
  <si>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</si>
  <si>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</si>
  <si>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</si>
  <si>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</si>
  <si>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</si>
  <si>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</si>
  <si>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</si>
  <si>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</si>
  <si>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</si>
  <si>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</si>
  <si>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</si>
  <si>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</si>
  <si>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</si>
  <si>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</si>
  <si>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</si>
  <si>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</si>
  <si>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</si>
  <si>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</si>
  <si>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</si>
  <si>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</si>
  <si>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</si>
  <si>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</si>
  <si>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</si>
  <si>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</si>
  <si>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</si>
  <si>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</si>
  <si>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</si>
  <si>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</si>
  <si>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</si>
  <si>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</si>
  <si>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</si>
  <si>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</si>
  <si>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</si>
  <si>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</si>
  <si>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</si>
  <si>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</si>
  <si>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</si>
  <si>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</si>
  <si>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</si>
  <si>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</si>
  <si>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</si>
  <si>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</si>
  <si>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</si>
  <si>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</si>
  <si>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</si>
  <si>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</si>
  <si>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</si>
  <si>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</si>
  <si>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</si>
  <si>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</si>
  <si>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</si>
  <si>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</si>
  <si>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</si>
  <si>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</si>
  <si>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</si>
  <si>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</si>
  <si>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</si>
  <si>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</si>
  <si>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</si>
  <si>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</si>
  <si>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</si>
  <si>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</si>
  <si>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</si>
  <si>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</si>
  <si>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</si>
  <si>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</si>
  <si>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</si>
  <si>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</si>
  <si>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</si>
  <si>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</si>
  <si>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</si>
  <si>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</si>
  <si>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</si>
  <si>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</si>
  <si>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</si>
  <si>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</si>
  <si>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</si>
  <si>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</si>
  <si>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</si>
  <si>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</si>
  <si>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</si>
  <si>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</si>
  <si>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</si>
  <si>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</si>
  <si>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</si>
  <si>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</si>
  <si>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</si>
  <si>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</si>
  <si>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</si>
  <si>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</si>
  <si>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</si>
  <si>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</si>
  <si>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</si>
  <si>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</si>
  <si>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</si>
  <si>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</si>
  <si>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</si>
  <si>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</si>
  <si>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</si>
  <si>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</si>
  <si>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</si>
  <si>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</si>
  <si>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</si>
  <si>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</si>
  <si>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</si>
  <si>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</si>
  <si>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</si>
  <si>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</si>
  <si>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</si>
  <si>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</si>
  <si>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</si>
  <si>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</si>
  <si>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</si>
  <si>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</si>
  <si>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</si>
  <si>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</si>
  <si>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</si>
  <si>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</si>
  <si>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</si>
  <si>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</si>
  <si>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</si>
  <si>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</si>
  <si>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</si>
  <si>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</si>
  <si>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</si>
  <si>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</si>
  <si>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</si>
  <si>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</si>
  <si>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</si>
  <si>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</si>
  <si>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</si>
  <si>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</si>
  <si>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</si>
  <si>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</si>
  <si>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</si>
  <si>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</si>
  <si>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</si>
  <si>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</si>
  <si>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</si>
  <si>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</si>
  <si>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</si>
  <si>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</si>
  <si>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</si>
  <si>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</si>
  <si>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</si>
  <si>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</si>
  <si>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</si>
  <si>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</si>
  <si>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</si>
  <si>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</si>
  <si>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</si>
  <si>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</si>
  <si>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</si>
  <si>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</si>
  <si>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</si>
  <si>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</si>
  <si>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</si>
  <si>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</si>
  <si>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</si>
  <si>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</si>
  <si>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</si>
  <si>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</si>
  <si>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</si>
  <si>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</si>
  <si>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</si>
  <si>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</si>
  <si>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</si>
  <si>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</si>
  <si>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</si>
  <si>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</si>
  <si>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</si>
  <si>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</si>
  <si>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</si>
  <si>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</si>
  <si>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</si>
  <si>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</si>
  <si>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</si>
  <si>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</si>
  <si>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</si>
  <si>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</si>
  <si>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</si>
  <si>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</si>
  <si>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</si>
  <si>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</si>
  <si>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</si>
  <si>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</si>
  <si>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</si>
  <si>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</si>
  <si>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</si>
  <si>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</si>
  <si>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</si>
  <si>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</si>
  <si>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</si>
  <si>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</si>
  <si>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</si>
  <si>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</si>
  <si>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</si>
  <si>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</si>
  <si>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</si>
  <si>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</si>
  <si>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</si>
  <si>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</si>
  <si>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</si>
  <si>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</si>
  <si>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</si>
  <si>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</si>
  <si>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</si>
  <si>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</si>
  <si>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</si>
  <si>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</si>
  <si>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</si>
  <si>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</si>
  <si>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</si>
  <si>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</si>
  <si>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</si>
  <si>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</si>
  <si>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</si>
  <si>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</si>
  <si>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</si>
  <si>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</si>
  <si>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</si>
  <si>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</si>
  <si>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</si>
  <si>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</si>
  <si>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</si>
  <si>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</si>
  <si>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</si>
  <si>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</si>
  <si>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</si>
  <si>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</si>
  <si>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</si>
  <si>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</si>
  <si>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</si>
  <si>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</si>
  <si>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</si>
  <si>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</si>
  <si>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</si>
  <si>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</si>
  <si>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</si>
  <si>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</si>
  <si>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</si>
  <si>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</si>
  <si>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</si>
  <si>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</si>
  <si>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</si>
  <si>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</si>
  <si>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</si>
  <si>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</si>
  <si>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</si>
  <si>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</si>
  <si>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</si>
  <si>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</si>
  <si>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</si>
  <si>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</si>
  <si>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</si>
  <si>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</si>
  <si>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</si>
  <si>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</si>
  <si>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</si>
  <si>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</si>
  <si>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</si>
  <si>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</si>
  <si>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</si>
  <si>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</si>
  <si>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</si>
  <si>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</si>
  <si>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</si>
  <si>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</si>
  <si>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</si>
  <si>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</si>
  <si>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</si>
  <si>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</si>
  <si>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</si>
  <si>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</si>
  <si>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</si>
  <si>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</si>
  <si>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</si>
  <si>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</si>
  <si>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</si>
  <si>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</si>
  <si>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</si>
  <si>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</si>
  <si>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</si>
  <si>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</si>
  <si>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</si>
  <si>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</si>
  <si>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</si>
  <si>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</si>
  <si>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</si>
  <si>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</si>
  <si>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</si>
  <si>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</si>
  <si>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</si>
  <si>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</si>
  <si>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</si>
  <si>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</si>
  <si>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</si>
  <si>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</si>
  <si>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</si>
  <si>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</si>
  <si>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</si>
  <si>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</si>
  <si>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</si>
  <si>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</si>
  <si>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</si>
  <si>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</si>
  <si>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</si>
  <si>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</si>
  <si>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</si>
  <si>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</si>
  <si>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</si>
  <si>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</si>
  <si>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</si>
  <si>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</si>
  <si>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</si>
  <si>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</si>
  <si>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</si>
  <si>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</si>
  <si>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</si>
  <si>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</si>
  <si>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</si>
  <si>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</si>
  <si>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</si>
  <si>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</si>
  <si>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</si>
  <si>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</si>
  <si>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</si>
  <si>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</si>
  <si>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</si>
  <si>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</si>
  <si>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</si>
  <si>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</si>
  <si>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</si>
  <si>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</si>
  <si>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</si>
  <si>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</si>
  <si>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</si>
  <si>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</si>
  <si>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</si>
  <si>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</si>
  <si>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</si>
  <si>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</si>
  <si>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</si>
  <si>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</si>
  <si>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</si>
  <si>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</si>
  <si>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</si>
  <si>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</si>
  <si>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</si>
  <si>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</si>
  <si>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</si>
  <si>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</si>
  <si>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</si>
  <si>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</si>
  <si>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</si>
  <si>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</si>
  <si>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</si>
  <si>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</si>
  <si>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</si>
  <si>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</si>
  <si>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</si>
  <si>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</si>
  <si>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</si>
  <si>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</si>
  <si>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</si>
  <si>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</si>
  <si>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</si>
  <si>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</si>
  <si>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</si>
  <si>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</si>
  <si>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</si>
  <si>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</si>
  <si>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</si>
  <si>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</si>
  <si>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</si>
  <si>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</si>
  <si>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</si>
  <si>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</si>
  <si>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</si>
  <si>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</si>
  <si>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</si>
  <si>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</si>
  <si>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</si>
  <si>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</si>
  <si>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</si>
  <si>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</si>
  <si>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</si>
  <si>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</si>
  <si>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</si>
  <si>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</si>
  <si>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</si>
  <si>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</si>
  <si>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</si>
  <si>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</si>
  <si>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</si>
  <si>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</si>
  <si>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</si>
  <si>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</si>
  <si>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</si>
  <si>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</si>
  <si>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</si>
  <si>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</si>
  <si>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</si>
  <si>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</si>
  <si>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</si>
  <si>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</si>
  <si>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</si>
  <si>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</si>
  <si>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</si>
  <si>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</si>
  <si>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</si>
  <si>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</si>
  <si>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</si>
  <si>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</si>
  <si>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</si>
  <si>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</si>
  <si>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</si>
  <si>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</si>
  <si>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</si>
  <si>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</si>
  <si>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</si>
  <si>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</si>
  <si>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</si>
  <si>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</si>
  <si>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</si>
  <si>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</si>
  <si>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</si>
  <si>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</si>
  <si>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</si>
  <si>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</si>
  <si>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</si>
  <si>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</si>
  <si>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</si>
  <si>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</si>
  <si>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</si>
  <si>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</si>
  <si>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</si>
  <si>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</si>
  <si>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</si>
  <si>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</si>
  <si>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</si>
  <si>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</si>
  <si>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</si>
  <si>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</si>
  <si>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</si>
  <si>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</si>
  <si>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</si>
  <si>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</si>
  <si>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</si>
  <si>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</si>
  <si>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</si>
  <si>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</si>
  <si>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</si>
  <si>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</si>
  <si>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</si>
  <si>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</si>
  <si>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</si>
  <si>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</si>
  <si>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</si>
  <si>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</si>
  <si>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</si>
  <si>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</si>
  <si>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</si>
  <si>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</si>
  <si>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</si>
  <si>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</si>
  <si>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</si>
  <si>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</si>
  <si>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</si>
  <si>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</si>
  <si>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</si>
  <si>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</si>
  <si>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</si>
  <si>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</si>
  <si>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</si>
  <si>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</si>
  <si>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</si>
  <si>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</si>
  <si>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</si>
  <si>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</si>
  <si>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</si>
  <si>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</si>
  <si>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</si>
  <si>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</si>
  <si>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</si>
  <si>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</si>
  <si>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</si>
  <si>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</si>
  <si>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</si>
  <si>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</si>
  <si>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</si>
  <si>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</si>
  <si>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</si>
  <si>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</si>
  <si>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</si>
  <si>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</si>
  <si>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</si>
  <si>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</si>
  <si>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</si>
  <si>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</si>
  <si>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</si>
  <si>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</si>
  <si>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</si>
  <si>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</si>
  <si>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</si>
  <si>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</si>
  <si>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</si>
  <si>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</si>
  <si>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</si>
  <si>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</si>
  <si>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</si>
  <si>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</si>
  <si>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</si>
  <si>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</si>
  <si>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</si>
  <si>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</si>
  <si>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</si>
  <si>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</si>
  <si>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</si>
  <si>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</si>
  <si>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</si>
  <si>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</si>
  <si>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</si>
  <si>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</si>
  <si>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</si>
  <si>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</si>
  <si>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</si>
  <si>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</si>
  <si>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</si>
  <si>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</si>
  <si>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</si>
  <si>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</si>
  <si>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</si>
  <si>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</si>
  <si>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</si>
  <si>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</si>
  <si>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</si>
  <si>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</si>
  <si>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</si>
  <si>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</si>
  <si>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</si>
  <si>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</si>
  <si>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</si>
  <si>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</si>
  <si>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</si>
  <si>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</si>
  <si>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</si>
  <si>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</si>
  <si>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</si>
  <si>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</si>
  <si>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</si>
  <si>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</si>
  <si>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</si>
  <si>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</si>
  <si>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</si>
  <si>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</si>
  <si>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</si>
  <si>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</si>
  <si>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</si>
  <si>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</si>
  <si>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</si>
  <si>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</si>
  <si>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</si>
  <si>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</si>
  <si>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</si>
  <si>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</si>
  <si>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</si>
  <si>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</si>
  <si>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</si>
  <si>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</si>
  <si>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</si>
  <si>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</si>
  <si>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</si>
  <si>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</si>
  <si>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</si>
  <si>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</si>
  <si>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</si>
  <si>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</si>
  <si>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</si>
  <si>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</si>
  <si>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</si>
  <si>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</si>
  <si>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</si>
  <si>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</si>
  <si>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</si>
  <si>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</si>
  <si>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</si>
  <si>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</si>
  <si>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</si>
  <si>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</si>
  <si>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</si>
  <si>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</si>
  <si>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</si>
  <si>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</si>
  <si>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</si>
  <si>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</si>
  <si>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</si>
  <si>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</si>
  <si>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</si>
  <si>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</si>
  <si>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</si>
  <si>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</si>
  <si>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</si>
  <si>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</si>
  <si>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</si>
  <si>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</si>
  <si>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</si>
  <si>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</si>
  <si>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</si>
  <si>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</si>
  <si>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</si>
  <si>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</si>
  <si>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</si>
  <si>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</si>
  <si>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</si>
  <si>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</si>
  <si>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</si>
  <si>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</si>
  <si>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</si>
  <si>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</si>
  <si>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</si>
  <si>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</si>
  <si>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</si>
  <si>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</si>
  <si>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</si>
  <si>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</si>
  <si>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</si>
  <si>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</si>
  <si>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</si>
  <si>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</si>
  <si>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</si>
  <si>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</si>
  <si>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</si>
  <si>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</si>
  <si>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</si>
  <si>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</si>
  <si>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</si>
  <si>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</si>
  <si>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</si>
  <si>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</si>
  <si>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</si>
  <si>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</si>
  <si>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</si>
  <si>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</si>
  <si>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</si>
  <si>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</si>
  <si>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</si>
  <si>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</si>
  <si>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</si>
  <si>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</si>
  <si>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</si>
  <si>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</si>
  <si>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</si>
  <si>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</si>
  <si>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</si>
  <si>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</si>
  <si>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</si>
  <si>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</si>
  <si>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</si>
  <si>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</si>
  <si>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</si>
  <si>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</si>
  <si>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</si>
  <si>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</si>
  <si>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</si>
  <si>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</si>
  <si>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</si>
  <si>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</si>
  <si>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</si>
  <si>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</si>
  <si>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</si>
  <si>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</si>
  <si>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</si>
  <si>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</si>
  <si>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</si>
  <si>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</si>
  <si>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</si>
  <si>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</si>
  <si>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</si>
  <si>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</si>
  <si>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</si>
  <si>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</si>
  <si>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</si>
  <si>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</si>
  <si>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</si>
  <si>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</si>
  <si>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</si>
  <si>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</si>
  <si>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</si>
  <si>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</si>
  <si>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</si>
  <si>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</si>
  <si>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</si>
  <si>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</si>
  <si>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</si>
  <si>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</si>
  <si>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</si>
  <si>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</si>
  <si>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</si>
  <si>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</si>
  <si>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</si>
  <si>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</si>
  <si>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</si>
  <si>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</si>
  <si>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</si>
  <si>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</si>
  <si>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</si>
  <si>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</si>
  <si>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</si>
  <si>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</si>
  <si>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</si>
  <si>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</si>
  <si>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</si>
  <si>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</si>
  <si>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</si>
  <si>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</si>
  <si>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</si>
  <si>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</si>
  <si>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</si>
  <si>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</si>
  <si>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</si>
  <si>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</si>
  <si>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</si>
  <si>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</si>
  <si>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</si>
  <si>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</si>
  <si>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</si>
  <si>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</si>
  <si>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</si>
  <si>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</si>
  <si>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</si>
  <si>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</si>
  <si>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</si>
  <si>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</si>
  <si>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</si>
  <si>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</si>
  <si>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</si>
  <si>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</si>
  <si>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</si>
  <si>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</si>
  <si>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</si>
  <si>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</si>
  <si>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</si>
  <si>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</si>
  <si>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</si>
  <si>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</si>
  <si>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</si>
  <si>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</si>
  <si>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</si>
  <si>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</si>
  <si>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</si>
  <si>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</si>
  <si>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</si>
  <si>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</si>
  <si>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</si>
  <si>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</si>
  <si>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</si>
  <si>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</si>
  <si>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</si>
  <si>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</si>
  <si>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</si>
  <si>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</si>
  <si>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</si>
  <si>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</si>
  <si>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</si>
  <si>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</si>
  <si>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</si>
  <si>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</si>
  <si>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</si>
  <si>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</si>
  <si>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</si>
  <si>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</si>
  <si>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</si>
  <si>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</si>
  <si>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</si>
  <si>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</si>
  <si>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</si>
  <si>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</si>
  <si>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</si>
  <si>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</si>
  <si>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</si>
  <si>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</si>
  <si>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</si>
  <si>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</si>
  <si>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</si>
  <si>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</si>
  <si>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</si>
  <si>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</si>
  <si>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</si>
  <si>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</si>
  <si>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</si>
  <si>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</si>
  <si>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</si>
  <si>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</si>
  <si>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</si>
  <si>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</si>
  <si>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</si>
  <si>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</si>
  <si>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</si>
  <si>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</si>
  <si>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</si>
  <si>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</si>
  <si>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</si>
  <si>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</si>
  <si>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</si>
  <si>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</si>
  <si>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</si>
  <si>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</si>
  <si>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</si>
  <si>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</si>
  <si>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</si>
  <si>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</si>
  <si>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</si>
  <si>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</si>
  <si>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</si>
  <si>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</si>
  <si>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</si>
  <si>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</si>
  <si>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</si>
  <si>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</si>
  <si>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</si>
  <si>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</si>
  <si>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</si>
  <si>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</si>
  <si>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</si>
  <si>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</si>
  <si>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</si>
  <si>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</si>
  <si>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</si>
  <si>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</si>
  <si>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</si>
  <si>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</si>
  <si>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</si>
  <si>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</si>
  <si>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</si>
  <si>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</si>
  <si>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</si>
  <si>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</si>
  <si>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</si>
  <si>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</si>
  <si>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</si>
  <si>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</si>
  <si>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</si>
  <si>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</si>
  <si>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</si>
  <si>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</si>
  <si>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</si>
  <si>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</si>
  <si>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</si>
  <si>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</si>
  <si>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</si>
  <si>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</si>
  <si>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</si>
  <si>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</si>
  <si>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</si>
  <si>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</si>
  <si>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</si>
  <si>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</si>
  <si>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</si>
  <si>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</si>
  <si>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</si>
  <si>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</si>
  <si>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</si>
  <si>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</si>
  <si>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</si>
  <si>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</si>
  <si>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</si>
  <si>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</si>
  <si>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</si>
  <si>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</si>
  <si>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</si>
  <si>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</si>
  <si>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</si>
  <si>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</si>
  <si>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</si>
  <si>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</si>
  <si>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</si>
  <si>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</si>
  <si>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</si>
  <si>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</si>
  <si>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</si>
  <si>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</si>
  <si>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</si>
  <si>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</si>
  <si>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</si>
  <si>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</si>
  <si>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</si>
  <si>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</si>
  <si>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</si>
  <si>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</si>
  <si>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</si>
  <si>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</si>
  <si>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</si>
  <si>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</si>
  <si>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</si>
  <si>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</si>
  <si>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</si>
  <si>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</si>
  <si>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</si>
  <si>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</si>
  <si>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</si>
  <si>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</si>
  <si>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</si>
  <si>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</si>
  <si>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</si>
  <si>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</si>
  <si>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</si>
  <si>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</si>
  <si>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</si>
  <si>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</si>
  <si>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</si>
  <si>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</si>
  <si>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</si>
  <si>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</si>
  <si>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</si>
  <si>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</si>
  <si>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</si>
  <si>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</si>
  <si>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</si>
  <si>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</si>
  <si>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</si>
  <si>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</si>
  <si>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</si>
  <si>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</si>
  <si>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</si>
  <si>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</si>
  <si>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</si>
  <si>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</si>
  <si>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</si>
  <si>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</si>
  <si>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</si>
  <si>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</si>
  <si>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</si>
  <si>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</si>
  <si>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</si>
  <si>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</si>
  <si>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</si>
  <si>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</si>
  <si>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</si>
  <si>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</si>
  <si>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</si>
  <si>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</si>
  <si>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</si>
  <si>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</si>
  <si>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</si>
  <si>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</si>
  <si>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</si>
  <si>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</si>
  <si>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</si>
  <si>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</si>
  <si>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</si>
  <si>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</si>
  <si>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</si>
  <si>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</si>
  <si>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</si>
  <si>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</si>
  <si>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</si>
  <si>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</si>
  <si>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</si>
  <si>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</si>
  <si>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</si>
  <si>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</si>
  <si>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</si>
  <si>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</si>
  <si>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</si>
  <si>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</si>
  <si>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</si>
  <si>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</si>
  <si>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</si>
  <si>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</si>
  <si>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</si>
  <si>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</si>
  <si>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</si>
  <si>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</si>
  <si>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</si>
  <si>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</si>
  <si>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</si>
  <si>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</si>
  <si>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</si>
  <si>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</si>
  <si>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</si>
  <si>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</si>
  <si>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</si>
  <si>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</si>
  <si>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</si>
  <si>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</si>
  <si>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</si>
  <si>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</si>
  <si>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</si>
  <si>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</si>
  <si>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</si>
  <si>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</si>
  <si>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</si>
  <si>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</si>
  <si>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</si>
  <si>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</si>
  <si>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</si>
  <si>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</si>
  <si>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</si>
  <si>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</si>
  <si>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</si>
  <si>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</si>
  <si>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</si>
  <si>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</si>
  <si>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</si>
  <si>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</si>
  <si>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</si>
  <si>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</si>
  <si>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</si>
  <si>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</si>
  <si>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</si>
  <si>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</si>
  <si>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</si>
  <si>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</si>
  <si>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</si>
  <si>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</si>
  <si>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</si>
  <si>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</si>
  <si>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</si>
  <si>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</si>
  <si>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</si>
  <si>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</si>
  <si>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</si>
  <si>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</si>
  <si>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</si>
  <si>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</si>
  <si>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</si>
  <si>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</si>
  <si>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</si>
  <si>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</si>
  <si>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</si>
  <si>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</si>
  <si>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</si>
  <si>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</si>
  <si>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</si>
  <si>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</si>
  <si>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</si>
  <si>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</si>
  <si>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</si>
  <si>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</si>
  <si>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</si>
  <si>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</si>
  <si>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</si>
  <si>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</si>
  <si>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</si>
  <si>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</si>
  <si>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</si>
  <si>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</si>
  <si>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</si>
  <si>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</si>
  <si>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</si>
  <si>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</si>
  <si>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</si>
  <si>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</si>
  <si>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</si>
  <si>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</si>
  <si>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</si>
  <si>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</si>
  <si>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</si>
  <si>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</si>
  <si>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</si>
  <si>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</si>
  <si>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</si>
  <si>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</si>
  <si>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</si>
  <si>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</si>
  <si>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</si>
  <si>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</si>
  <si>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</si>
  <si>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</si>
  <si>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</si>
  <si>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</si>
  <si>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</si>
  <si>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</si>
  <si>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</si>
  <si>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</si>
  <si>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</si>
  <si>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</si>
  <si>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</si>
  <si>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</si>
  <si>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</si>
  <si>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</si>
  <si>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</si>
  <si>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</si>
  <si>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</si>
  <si>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</si>
  <si>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</si>
  <si>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</si>
  <si>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</si>
  <si>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</si>
  <si>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</si>
  <si>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</si>
  <si>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</si>
  <si>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</si>
  <si>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</si>
  <si>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</si>
  <si>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</si>
  <si>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</si>
  <si>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</si>
  <si>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</si>
  <si>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</si>
  <si>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</si>
  <si>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</si>
  <si>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</si>
  <si>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</si>
  <si>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</si>
  <si>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</si>
  <si>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</si>
  <si>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</si>
  <si>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</si>
  <si>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</si>
  <si>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</si>
  <si>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</si>
  <si>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</si>
  <si>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</si>
  <si>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</si>
  <si>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</si>
  <si>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</si>
  <si>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</si>
  <si>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</si>
  <si>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</si>
  <si>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</si>
  <si>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</si>
  <si>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</si>
  <si>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</si>
  <si>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</si>
  <si>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</si>
  <si>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</si>
  <si>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</si>
  <si>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</si>
  <si>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</si>
  <si>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</si>
  <si>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</si>
  <si>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</si>
  <si>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</si>
  <si>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</si>
  <si>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</si>
  <si>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</si>
  <si>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</si>
  <si>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</si>
  <si>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</si>
  <si>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</si>
  <si>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</si>
  <si>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</si>
  <si>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</si>
  <si>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</si>
  <si>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</si>
  <si>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</si>
  <si>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</si>
  <si>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</si>
  <si>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</si>
  <si>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</si>
  <si>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</si>
  <si>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</si>
  <si>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</si>
  <si>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</si>
  <si>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</si>
  <si>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</si>
  <si>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</si>
  <si>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</si>
  <si>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</si>
  <si>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</si>
  <si>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</si>
  <si>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</si>
  <si>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</si>
  <si>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</si>
  <si>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</si>
  <si>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</si>
  <si>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</si>
  <si>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</si>
  <si>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</si>
  <si>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</si>
  <si>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</si>
  <si>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</si>
  <si>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</si>
  <si>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</si>
  <si>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</si>
  <si>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</si>
  <si>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</si>
  <si>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</si>
  <si>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</si>
  <si>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</si>
  <si>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</si>
  <si>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</si>
  <si>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</si>
  <si>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</si>
  <si>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</si>
  <si>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</si>
  <si>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</si>
  <si>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</si>
  <si>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</si>
  <si>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</si>
  <si>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</si>
  <si>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</si>
  <si>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</si>
  <si>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</si>
  <si>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</si>
  <si>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</si>
  <si>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</si>
  <si>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</si>
  <si>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</si>
  <si>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</si>
  <si>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</si>
  <si>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</si>
  <si>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</si>
  <si>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</si>
  <si>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</si>
  <si>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</si>
  <si>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</si>
  <si>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</si>
  <si>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</si>
  <si>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</si>
  <si>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</si>
  <si>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</si>
  <si>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</si>
  <si>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</si>
  <si>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</si>
  <si>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</si>
  <si>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</si>
  <si>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</si>
  <si>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</si>
  <si>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</si>
  <si>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</si>
  <si>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</si>
  <si>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</si>
  <si>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</si>
  <si>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</si>
  <si>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</si>
  <si>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</si>
  <si>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</si>
  <si>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</si>
  <si>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</si>
  <si>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</si>
  <si>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</si>
  <si>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</si>
  <si>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</si>
  <si>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</si>
  <si>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</si>
  <si>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</si>
  <si>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</si>
  <si>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</si>
  <si>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</si>
  <si>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</si>
  <si>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</si>
  <si>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</si>
  <si>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</si>
  <si>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</si>
  <si>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</si>
  <si>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</si>
  <si>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</si>
  <si>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</si>
  <si>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</si>
  <si>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</si>
  <si>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</si>
  <si>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</si>
  <si>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</si>
  <si>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</si>
  <si>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</si>
  <si>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</si>
  <si>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</si>
  <si>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</si>
  <si>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</si>
  <si>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</si>
  <si>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</si>
  <si>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</si>
  <si>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</si>
  <si>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</si>
  <si>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</si>
  <si>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</si>
  <si>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</si>
  <si>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</si>
  <si>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</si>
  <si>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</si>
  <si>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</si>
  <si>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</si>
  <si>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</si>
  <si>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</si>
  <si>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</si>
  <si>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</si>
  <si>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</si>
  <si>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</si>
  <si>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</si>
  <si>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</si>
  <si>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</si>
  <si>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</si>
  <si>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</si>
  <si>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</si>
  <si>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</si>
  <si>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</si>
  <si>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</si>
  <si>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</si>
  <si>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</si>
  <si>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</si>
  <si>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</si>
  <si>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</si>
  <si>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</si>
  <si>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</si>
  <si>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</si>
  <si>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</si>
  <si>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</si>
  <si>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</si>
  <si>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</si>
  <si>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</si>
  <si>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</si>
  <si>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</si>
  <si>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</si>
  <si>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</si>
  <si>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</si>
  <si>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</si>
  <si>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</si>
  <si>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</si>
  <si>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</si>
  <si>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</si>
  <si>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</si>
  <si>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</si>
  <si>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</si>
  <si>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</si>
  <si>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</si>
  <si>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</si>
  <si>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</si>
  <si>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</si>
  <si>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</si>
  <si>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</si>
  <si>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</si>
  <si>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</si>
  <si>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</si>
  <si>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</si>
  <si>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</si>
  <si>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</si>
  <si>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</si>
  <si>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</si>
  <si>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</si>
  <si>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</si>
  <si>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</si>
  <si>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</si>
  <si>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</si>
  <si>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</si>
  <si>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</si>
  <si>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</si>
  <si>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</si>
  <si>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</si>
  <si>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</si>
  <si>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</si>
  <si>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</si>
  <si>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</si>
  <si>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</si>
  <si>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</si>
  <si>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</si>
  <si>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</si>
  <si>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</si>
  <si>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</si>
  <si>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</si>
  <si>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</si>
  <si>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</si>
  <si>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</si>
  <si>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</si>
  <si>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</si>
  <si>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</si>
  <si>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</si>
  <si>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</si>
  <si>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</si>
  <si>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</si>
  <si>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</si>
  <si>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</si>
  <si>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</si>
  <si>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</si>
  <si>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</si>
  <si>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</si>
  <si>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</si>
  <si>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</si>
  <si>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</si>
  <si>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</si>
  <si>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</si>
  <si>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</si>
  <si>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</si>
  <si>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</si>
  <si>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</si>
  <si>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</si>
  <si>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</si>
  <si>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</si>
  <si>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</si>
  <si>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</si>
  <si>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</si>
  <si>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</si>
  <si>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</si>
  <si>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</si>
  <si>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</si>
  <si>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</si>
  <si>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</si>
  <si>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</si>
  <si>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</si>
  <si>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</si>
  <si>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</si>
  <si>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</si>
  <si>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</si>
  <si>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</si>
  <si>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</si>
  <si>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</si>
  <si>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</si>
  <si>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</si>
  <si>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</si>
  <si>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</si>
  <si>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</si>
  <si>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</si>
  <si>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</si>
  <si>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</si>
  <si>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</si>
  <si>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</si>
  <si>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</si>
  <si>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</si>
  <si>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</si>
  <si>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</si>
  <si>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</si>
  <si>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</si>
  <si>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</si>
  <si>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</si>
  <si>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</si>
  <si>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</si>
  <si>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</si>
  <si>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</si>
  <si>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</si>
  <si>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</si>
  <si>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</si>
  <si>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</si>
  <si>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</si>
  <si>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</si>
  <si>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</si>
  <si>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</si>
  <si>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</si>
  <si>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</si>
  <si>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</si>
  <si>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</si>
  <si>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</si>
  <si>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</si>
  <si>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</si>
  <si>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</si>
  <si>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</si>
  <si>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</si>
  <si>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</si>
  <si>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</si>
  <si>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</si>
  <si>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</si>
  <si>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</si>
  <si>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</si>
  <si>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</si>
  <si>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</si>
  <si>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</si>
  <si>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</si>
  <si>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</si>
  <si>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</si>
  <si>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</si>
  <si>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</si>
  <si>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</si>
  <si>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</si>
  <si>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</si>
  <si>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</si>
  <si>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</si>
  <si>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</si>
  <si>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</si>
  <si>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</si>
  <si>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</si>
  <si>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</si>
  <si>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</si>
  <si>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</si>
  <si>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</si>
  <si>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</si>
  <si>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</si>
  <si>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</si>
  <si>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</si>
  <si>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</si>
  <si>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</si>
  <si>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</si>
  <si>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</si>
  <si>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</si>
  <si>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</si>
  <si>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</si>
  <si>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</si>
  <si>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</si>
  <si>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</si>
  <si>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</si>
  <si>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</si>
  <si>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</si>
  <si>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</si>
  <si>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</si>
  <si>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</si>
  <si>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</si>
  <si>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</si>
  <si>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</si>
  <si>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</si>
  <si>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</si>
  <si>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</si>
  <si>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</si>
  <si>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</si>
  <si>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</si>
  <si>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</si>
  <si>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</si>
  <si>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</si>
  <si>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</si>
  <si>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</si>
  <si>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</si>
  <si>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</si>
  <si>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</si>
  <si>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</si>
  <si>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</si>
  <si>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</si>
  <si>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</si>
  <si>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</si>
  <si>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</si>
  <si>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</si>
  <si>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</si>
  <si>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</si>
  <si>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</si>
  <si>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</si>
  <si>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</si>
  <si>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</si>
  <si>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</si>
  <si>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</si>
  <si>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</si>
  <si>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</si>
  <si>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</si>
  <si>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</si>
  <si>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</si>
  <si>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</si>
  <si>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</si>
  <si>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</si>
  <si>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</si>
  <si>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</si>
  <si>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</si>
  <si>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</si>
  <si>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</si>
  <si>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</si>
  <si>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</si>
  <si>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</si>
  <si>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</si>
  <si>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</si>
  <si>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</si>
  <si>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</si>
  <si>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</si>
  <si>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</si>
  <si>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</si>
  <si>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</si>
  <si>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</si>
  <si>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</si>
  <si>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</si>
  <si>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</si>
  <si>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</si>
  <si>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</si>
  <si>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</si>
  <si>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</si>
  <si>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</si>
  <si>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</si>
  <si>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</si>
  <si>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</si>
  <si>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</si>
  <si>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</si>
  <si>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</si>
  <si>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</si>
  <si>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</si>
  <si>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</si>
  <si>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</si>
  <si>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</si>
  <si>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</si>
  <si>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</si>
  <si>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</si>
  <si>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</si>
  <si>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</si>
  <si>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</si>
  <si>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</si>
  <si>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</si>
  <si>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</si>
  <si>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</si>
  <si>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</si>
  <si>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</si>
  <si>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</si>
  <si>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</si>
  <si>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</si>
  <si>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</si>
  <si>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</si>
  <si>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</si>
  <si>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</si>
  <si>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</si>
  <si>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</si>
  <si>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</si>
  <si>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</si>
  <si>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</si>
  <si>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</si>
  <si>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</si>
  <si>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</si>
  <si>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</si>
  <si>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</si>
  <si>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</si>
  <si>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</si>
  <si>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</si>
  <si>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</si>
  <si>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</si>
  <si>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</si>
  <si>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</si>
  <si>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</si>
  <si>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</si>
  <si>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</si>
  <si>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</si>
  <si>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</si>
  <si>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</si>
  <si>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</si>
  <si>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</si>
  <si>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</si>
  <si>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</si>
  <si>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</si>
  <si>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</si>
  <si>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</si>
  <si>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</si>
  <si>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</si>
  <si>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</si>
  <si>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</si>
  <si>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</si>
  <si>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</si>
  <si>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</si>
  <si>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</si>
  <si>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</si>
  <si>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</si>
  <si>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</si>
  <si>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</si>
  <si>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</si>
  <si>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</si>
  <si>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</si>
  <si>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</si>
  <si>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</si>
  <si>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</si>
  <si>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</si>
  <si>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</si>
  <si>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</si>
  <si>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</si>
  <si>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</si>
  <si>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</si>
  <si>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</si>
  <si>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</si>
  <si>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</si>
  <si>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</si>
  <si>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</si>
  <si>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</si>
  <si>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</si>
  <si>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</si>
  <si>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</si>
  <si>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</si>
  <si>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</si>
  <si>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</si>
  <si>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</si>
  <si>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</si>
  <si>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</si>
  <si>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</si>
  <si>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</si>
  <si>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</si>
  <si>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</si>
  <si>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</si>
  <si>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</si>
  <si>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</si>
  <si>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</si>
  <si>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</si>
  <si>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</si>
  <si>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</si>
  <si>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</si>
  <si>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</si>
  <si>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</si>
  <si>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</si>
  <si>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</si>
  <si>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</si>
  <si>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</si>
  <si>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</si>
  <si>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</si>
  <si>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</si>
  <si>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</si>
  <si>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</si>
  <si>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</si>
  <si>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</si>
  <si>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</si>
  <si>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</si>
  <si>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</si>
  <si>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</si>
  <si>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</si>
  <si>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</si>
  <si>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</si>
  <si>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</si>
  <si>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</si>
  <si>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</si>
  <si>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</si>
  <si>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</si>
  <si>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</si>
  <si>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</si>
  <si>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</si>
  <si>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</si>
  <si>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</si>
  <si>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</si>
  <si>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</si>
  <si>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</si>
  <si>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</si>
  <si>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</si>
  <si>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</si>
  <si>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</si>
  <si>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</si>
  <si>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</si>
  <si>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</si>
  <si>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</si>
  <si>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</si>
  <si>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</si>
  <si>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</si>
  <si>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</si>
  <si>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</si>
  <si>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</si>
  <si>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</si>
  <si>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</si>
  <si>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</si>
  <si>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</si>
  <si>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</si>
  <si>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</si>
  <si>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</si>
  <si>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</si>
  <si>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</si>
  <si>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</si>
  <si>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</si>
  <si>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</si>
  <si>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</si>
  <si>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</si>
  <si>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</si>
  <si>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</si>
  <si>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</si>
  <si>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</si>
  <si>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</si>
  <si>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</si>
  <si>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</si>
  <si>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</si>
  <si>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</si>
  <si>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</si>
  <si>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</si>
  <si>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</si>
  <si>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</si>
  <si>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</si>
  <si>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</si>
  <si>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</si>
  <si>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</si>
  <si>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</si>
  <si>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</si>
  <si>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</si>
  <si>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</si>
  <si>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</si>
  <si>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</si>
  <si>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</si>
  <si>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</si>
  <si>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</si>
  <si>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</si>
  <si>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</si>
  <si>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</si>
  <si>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</si>
  <si>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</si>
  <si>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</si>
  <si>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</si>
  <si>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</si>
  <si>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</si>
  <si>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</si>
  <si>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</si>
  <si>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</si>
  <si>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</si>
  <si>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</si>
  <si>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</si>
  <si>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</si>
  <si>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</si>
  <si>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</si>
  <si>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</si>
  <si>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</si>
  <si>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</si>
  <si>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</si>
  <si>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</si>
  <si>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</si>
  <si>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</si>
  <si>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</si>
  <si>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</si>
  <si>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</si>
  <si>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</si>
  <si>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</si>
  <si>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</si>
  <si>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</si>
  <si>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</si>
  <si>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</si>
  <si>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</si>
  <si>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</si>
  <si>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</si>
  <si>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</si>
  <si>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</si>
  <si>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</si>
  <si>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</si>
  <si>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</si>
  <si>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</si>
  <si>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</si>
  <si>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</si>
  <si>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</si>
  <si>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</si>
  <si>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</si>
  <si>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</si>
  <si>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</si>
  <si>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</si>
  <si>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</si>
  <si>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</si>
  <si>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</si>
  <si>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</si>
  <si>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</si>
  <si>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</si>
  <si>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</si>
  <si>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</si>
  <si>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</si>
  <si>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</si>
  <si>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</si>
  <si>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</si>
  <si>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</si>
  <si>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</si>
  <si>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</si>
  <si>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</si>
  <si>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</si>
  <si>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</si>
  <si>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</si>
  <si>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</si>
  <si>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</si>
  <si>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</si>
  <si>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</si>
  <si>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</si>
  <si>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</si>
  <si>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</si>
  <si>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</si>
  <si>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</si>
  <si>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</si>
  <si>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</si>
  <si>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</si>
  <si>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</si>
  <si>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</si>
  <si>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</si>
  <si>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</si>
  <si>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</si>
  <si>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</si>
  <si>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</si>
  <si>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</si>
  <si>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</si>
  <si>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</si>
  <si>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</si>
  <si>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</si>
  <si>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</si>
  <si>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</si>
  <si>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</si>
  <si>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</si>
  <si>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</si>
  <si>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</si>
  <si>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</si>
  <si>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</si>
  <si>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</si>
  <si>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</si>
  <si>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</si>
  <si>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</si>
  <si>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</si>
  <si>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</si>
  <si>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</si>
  <si>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</si>
  <si>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</si>
  <si>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</si>
  <si>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</si>
  <si>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</si>
  <si>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</si>
  <si>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</si>
  <si>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</si>
  <si>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</si>
  <si>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</si>
  <si>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</si>
  <si>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</si>
  <si>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</si>
  <si>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</si>
  <si>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</si>
  <si>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</si>
  <si>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</si>
  <si>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</si>
  <si>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</si>
  <si>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</si>
  <si>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</si>
  <si>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</si>
  <si>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</si>
  <si>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</si>
  <si>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</si>
  <si>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</si>
  <si>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</si>
  <si>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</si>
  <si>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</si>
  <si>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</si>
  <si>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</si>
  <si>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</si>
  <si>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</si>
  <si>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</si>
  <si>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</si>
  <si>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</si>
  <si>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</si>
  <si>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</si>
  <si>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</si>
  <si>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</si>
  <si>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</si>
  <si>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</si>
  <si>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</si>
  <si>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</si>
  <si>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</si>
  <si>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</si>
  <si>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</si>
  <si>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</si>
  <si>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</si>
  <si>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</si>
  <si>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</si>
  <si>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</si>
  <si>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</si>
  <si>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</si>
  <si>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</si>
  <si>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</si>
  <si>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</si>
  <si>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</si>
  <si>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</si>
  <si>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</si>
  <si>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</si>
  <si>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</si>
  <si>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</si>
  <si>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</si>
  <si>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</si>
  <si>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</si>
  <si>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</si>
  <si>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</si>
  <si>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</si>
  <si>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</si>
  <si>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</si>
  <si>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</si>
  <si>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</si>
  <si>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</si>
  <si>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</si>
  <si>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</si>
  <si>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</si>
  <si>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</si>
  <si>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</si>
  <si>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</si>
  <si>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</si>
  <si>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</si>
  <si>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</si>
  <si>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</si>
  <si>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</si>
  <si>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</si>
  <si>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</si>
  <si>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</si>
  <si>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</si>
  <si>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</si>
  <si>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</si>
  <si>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</si>
  <si>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</si>
  <si>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</si>
  <si>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</si>
  <si>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</si>
  <si>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</si>
  <si>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</si>
  <si>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</si>
  <si>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</si>
  <si>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</si>
  <si>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</si>
  <si>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</si>
  <si>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</si>
  <si>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</si>
  <si>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</si>
  <si>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</si>
  <si>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</si>
  <si>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</si>
  <si>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</si>
  <si>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</si>
  <si>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</si>
  <si>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</si>
  <si>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</si>
  <si>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</si>
  <si>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</si>
  <si>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</si>
  <si>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</si>
  <si>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</si>
  <si>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</si>
  <si>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</si>
  <si>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</si>
  <si>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</si>
  <si>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</si>
  <si>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</si>
  <si>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</si>
  <si>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</si>
  <si>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</si>
  <si>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</si>
  <si>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</si>
  <si>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</si>
  <si>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</si>
  <si>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</si>
  <si>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</si>
  <si>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</si>
  <si>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</si>
  <si>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</si>
  <si>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</si>
  <si>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</si>
  <si>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</si>
  <si>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</si>
  <si>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</si>
  <si>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</si>
  <si>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</si>
  <si>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</si>
  <si>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</si>
  <si>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</si>
  <si>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</si>
  <si>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</si>
  <si>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</si>
  <si>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</si>
  <si>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</si>
  <si>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</si>
  <si>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</si>
  <si>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</si>
  <si>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</si>
  <si>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</si>
  <si>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</si>
  <si>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</si>
  <si>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</si>
  <si>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</si>
  <si>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</si>
  <si>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</si>
  <si>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</si>
  <si>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</si>
  <si>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</si>
  <si>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</si>
  <si>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</si>
  <si>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</si>
  <si>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</si>
  <si>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</si>
  <si>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</si>
  <si>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</si>
  <si>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</si>
  <si>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</si>
  <si>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</si>
  <si>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</si>
  <si>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</si>
  <si>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</si>
  <si>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</si>
  <si>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</si>
  <si>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</si>
  <si>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</si>
  <si>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</si>
  <si>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</si>
  <si>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</si>
  <si>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</si>
  <si>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</si>
  <si>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</si>
  <si>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</si>
  <si>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</si>
  <si>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</si>
  <si>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</si>
  <si>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</si>
  <si>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</si>
  <si>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</si>
  <si>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</si>
  <si>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</si>
  <si>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</si>
  <si>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</si>
  <si>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</si>
  <si>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</si>
  <si>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</si>
  <si>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</si>
  <si>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</si>
  <si>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</si>
  <si>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</si>
  <si>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</si>
  <si>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</si>
  <si>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</si>
  <si>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</si>
  <si>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</si>
  <si>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</si>
  <si>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</si>
  <si>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</si>
  <si>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</si>
  <si>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</si>
  <si>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</si>
  <si>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</si>
  <si>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</si>
  <si>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</si>
  <si>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</si>
  <si>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</si>
  <si>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</si>
  <si>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</si>
  <si>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</si>
  <si>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</si>
  <si>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</si>
  <si>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</si>
  <si>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</si>
  <si>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</si>
  <si>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</si>
  <si>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</si>
  <si>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</si>
  <si>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</si>
  <si>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</si>
  <si>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</si>
  <si>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</si>
  <si>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</si>
  <si>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</si>
  <si>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</si>
  <si>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</si>
  <si>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</si>
  <si>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</si>
  <si>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</si>
  <si>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</si>
  <si>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</si>
  <si>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</si>
  <si>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</si>
  <si>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</si>
  <si>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</si>
  <si>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</si>
  <si>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</si>
  <si>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</si>
  <si>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</si>
  <si>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</si>
  <si>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</si>
  <si>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</si>
  <si>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</si>
  <si>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</si>
  <si>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</si>
  <si>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</si>
  <si>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</si>
  <si>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</si>
  <si>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</si>
  <si>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</si>
  <si>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</si>
  <si>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</si>
  <si>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</si>
  <si>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</si>
  <si>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</si>
  <si>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</si>
  <si>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</si>
  <si>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</si>
  <si>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</si>
  <si>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</si>
  <si>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</si>
  <si>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</si>
  <si>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</si>
  <si>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</si>
  <si>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</si>
  <si>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</si>
  <si>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</si>
  <si>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</si>
  <si>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</si>
  <si>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</si>
  <si>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</si>
  <si>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</si>
  <si>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</si>
  <si>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</si>
  <si>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</si>
  <si>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</si>
  <si>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</si>
  <si>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</si>
  <si>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</si>
  <si>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</si>
  <si>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</si>
  <si>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</si>
  <si>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</si>
  <si>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</si>
  <si>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</si>
  <si>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</si>
  <si>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</si>
  <si>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</si>
  <si>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</si>
  <si>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</si>
  <si>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</si>
  <si>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</si>
  <si>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</si>
  <si>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</si>
  <si>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</si>
  <si>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</si>
  <si>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</si>
  <si>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</si>
  <si>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</si>
  <si>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</si>
  <si>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</si>
  <si>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</si>
  <si>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</si>
  <si>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</si>
  <si>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</si>
  <si>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</si>
  <si>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</si>
  <si>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</si>
  <si>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</si>
  <si>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</si>
  <si>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</si>
  <si>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</si>
  <si>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</si>
  <si>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</si>
  <si>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</si>
  <si>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</si>
  <si>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</si>
  <si>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</si>
  <si>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</si>
  <si>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</si>
  <si>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</si>
  <si>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</si>
  <si>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</si>
  <si>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</si>
  <si>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</si>
  <si>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</si>
  <si>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</si>
  <si>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</si>
  <si>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</si>
  <si>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</si>
  <si>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</si>
  <si>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</si>
  <si>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</si>
  <si>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</si>
  <si>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</si>
  <si>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</si>
  <si>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</si>
  <si>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</si>
  <si>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</si>
  <si>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</si>
  <si>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</si>
  <si>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</si>
  <si>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</si>
  <si>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</si>
  <si>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</si>
  <si>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</si>
  <si>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</si>
  <si>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</si>
  <si>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</si>
  <si>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</si>
  <si>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</si>
  <si>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</si>
  <si>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</si>
  <si>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</si>
  <si>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</si>
  <si>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</si>
  <si>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</si>
  <si>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</si>
  <si>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</si>
  <si>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</si>
  <si>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</si>
  <si>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</si>
  <si>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</si>
  <si>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</si>
  <si>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</si>
  <si>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</si>
  <si>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</si>
  <si>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</si>
  <si>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</si>
  <si>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</si>
  <si>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</si>
  <si>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</si>
  <si>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</si>
  <si>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</si>
  <si>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</si>
  <si>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</si>
  <si>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</si>
  <si>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</si>
  <si>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</si>
  <si>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</si>
  <si>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</si>
  <si>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</si>
  <si>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</si>
  <si>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</si>
  <si>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</si>
  <si>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</si>
  <si>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</si>
  <si>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</si>
  <si>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</si>
  <si>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</si>
  <si>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</si>
  <si>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</si>
  <si>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</si>
  <si>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</si>
  <si>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</si>
  <si>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</si>
  <si>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</si>
  <si>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</si>
  <si>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</si>
  <si>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</si>
  <si>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</si>
  <si>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</si>
  <si>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</si>
  <si>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</si>
  <si>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</si>
  <si>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</si>
  <si>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</si>
  <si>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</si>
  <si>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</si>
  <si>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</si>
  <si>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</si>
  <si>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</si>
  <si>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</si>
  <si>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</si>
  <si>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</si>
  <si>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</si>
  <si>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</si>
  <si>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</si>
  <si>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</si>
  <si>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</si>
  <si>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</si>
  <si>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</si>
  <si>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</si>
  <si>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</si>
  <si>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</si>
  <si>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</si>
  <si>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</si>
  <si>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</si>
  <si>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</si>
  <si>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</si>
  <si>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</si>
  <si>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</si>
  <si>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</si>
  <si>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</si>
  <si>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</si>
  <si>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</si>
  <si>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</si>
  <si>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</si>
  <si>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</si>
  <si>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</si>
  <si>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</si>
  <si>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</si>
  <si>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</si>
  <si>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</si>
  <si>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</si>
  <si>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</si>
  <si>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</si>
  <si>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</si>
  <si>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</si>
  <si>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</si>
  <si>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</si>
  <si>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</si>
  <si>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</si>
  <si>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</si>
  <si>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</si>
  <si>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</si>
  <si>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</si>
  <si>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</si>
  <si>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</si>
  <si>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</si>
  <si>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</si>
  <si>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</si>
  <si>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</si>
  <si>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</si>
  <si>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</si>
  <si>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</si>
  <si>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</si>
  <si>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</si>
  <si>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</si>
  <si>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</si>
  <si>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</si>
  <si>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</si>
  <si>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</si>
  <si>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</si>
  <si>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</si>
  <si>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</si>
  <si>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</si>
  <si>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</si>
  <si>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</si>
  <si>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</si>
  <si>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</si>
  <si>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</si>
  <si>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</si>
  <si>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</si>
  <si>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</si>
  <si>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</si>
  <si>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</si>
  <si>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</si>
  <si>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</si>
  <si>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</si>
  <si>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</si>
  <si>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</si>
  <si>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</si>
  <si>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</si>
  <si>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</si>
  <si>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</si>
  <si>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</si>
  <si>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</si>
  <si>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</si>
  <si>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</si>
  <si>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</si>
  <si>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</si>
  <si>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</si>
  <si>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</si>
  <si>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</si>
  <si>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</si>
  <si>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</si>
  <si>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</si>
  <si>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</si>
  <si>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</si>
  <si>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</si>
  <si>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</si>
  <si>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</si>
  <si>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</si>
  <si>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</si>
  <si>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</si>
  <si>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</si>
  <si>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</si>
  <si>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</si>
  <si>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</si>
  <si>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</si>
  <si>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</si>
  <si>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</si>
  <si>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</si>
  <si>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</si>
  <si>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</si>
  <si>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</si>
  <si>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</si>
  <si>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</si>
  <si>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</si>
  <si>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</si>
  <si>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</si>
  <si>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</si>
  <si>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</si>
  <si>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</si>
  <si>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</si>
  <si>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</si>
  <si>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</si>
  <si>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</si>
  <si>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</si>
  <si>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</si>
  <si>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</si>
  <si>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</si>
  <si>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</si>
  <si>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</si>
  <si>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</si>
  <si>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</si>
  <si>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</si>
  <si>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</si>
  <si>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</si>
  <si>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</si>
  <si>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</si>
  <si>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</si>
  <si>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</si>
  <si>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</si>
  <si>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</si>
  <si>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</si>
  <si>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</si>
  <si>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</si>
  <si>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</si>
  <si>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</si>
  <si>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</si>
  <si>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</si>
  <si>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</si>
  <si>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</si>
  <si>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</si>
  <si>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</si>
  <si>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</si>
  <si>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</si>
  <si>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</si>
  <si>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</si>
  <si>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</si>
  <si>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</si>
  <si>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</si>
  <si>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</si>
  <si>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</si>
  <si>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</si>
  <si>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</si>
  <si>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</si>
  <si>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</si>
  <si>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</si>
  <si>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</si>
  <si>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</si>
  <si>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</si>
  <si>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</si>
  <si>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</si>
  <si>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</si>
  <si>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</si>
  <si>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</si>
  <si>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</si>
  <si>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</si>
  <si>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</si>
  <si>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</si>
  <si>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</si>
  <si>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</si>
  <si>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</si>
  <si>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</si>
  <si>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</si>
  <si>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</si>
  <si>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</si>
  <si>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</si>
  <si>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</si>
  <si>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</si>
  <si>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</si>
  <si>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</si>
  <si>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</si>
  <si>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</si>
  <si>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</si>
  <si>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</si>
  <si>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</si>
  <si>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</si>
  <si>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</si>
  <si>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</si>
  <si>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</si>
  <si>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</si>
  <si>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</si>
  <si>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</si>
  <si>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</si>
  <si>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</si>
  <si>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</si>
  <si>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</si>
  <si>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</si>
  <si>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</si>
  <si>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</si>
  <si>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</si>
  <si>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</si>
  <si>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</si>
  <si>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</si>
  <si>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</si>
  <si>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</si>
  <si>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</si>
  <si>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</si>
  <si>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</si>
  <si>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</si>
  <si>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</si>
  <si>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</si>
  <si>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</si>
  <si>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</si>
  <si>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</si>
  <si>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</si>
  <si>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</si>
  <si>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</si>
  <si>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</si>
  <si>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</si>
  <si>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</si>
  <si>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</si>
  <si>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</si>
  <si>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</si>
  <si>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</si>
  <si>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</si>
  <si>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</si>
  <si>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</si>
  <si>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</si>
  <si>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</si>
  <si>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</si>
  <si>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</si>
  <si>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</si>
  <si>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</si>
  <si>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</si>
  <si>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</si>
  <si>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</si>
  <si>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</si>
  <si>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</si>
  <si>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</si>
  <si>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</si>
  <si>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</si>
  <si>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</si>
  <si>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</si>
  <si>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</si>
  <si>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</si>
  <si>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</si>
  <si>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</si>
  <si>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</si>
  <si>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</si>
  <si>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</si>
  <si>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</si>
  <si>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</si>
  <si>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</si>
  <si>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</si>
  <si>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</si>
  <si>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</si>
  <si>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</si>
  <si>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</si>
  <si>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</si>
  <si>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</si>
  <si>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</si>
  <si>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</si>
  <si>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</si>
  <si>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</si>
  <si>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</si>
  <si>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</si>
  <si>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</si>
  <si>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</si>
  <si>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</si>
  <si>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</si>
  <si>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</si>
  <si>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</si>
  <si>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</si>
  <si>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</si>
  <si>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</si>
  <si>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</si>
  <si>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</si>
  <si>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</si>
  <si>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</si>
  <si>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</si>
  <si>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</si>
  <si>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</si>
  <si>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</si>
  <si>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</si>
  <si>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</si>
  <si>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</si>
  <si>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</si>
  <si>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</si>
  <si>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</si>
  <si>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</si>
  <si>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</si>
  <si>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</si>
  <si>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</si>
  <si>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</si>
  <si>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</si>
  <si>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</si>
  <si>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</si>
  <si>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</si>
  <si>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</si>
  <si>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</si>
  <si>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</si>
  <si>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</si>
  <si>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</si>
  <si>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</si>
  <si>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</si>
  <si>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</si>
  <si>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</si>
  <si>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</si>
  <si>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</si>
  <si>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</si>
  <si>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</si>
  <si>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</si>
  <si>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</si>
  <si>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</si>
  <si>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</si>
  <si>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</si>
  <si>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</si>
  <si>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</si>
  <si>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</si>
  <si>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</si>
  <si>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</si>
  <si>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</si>
  <si>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</si>
  <si>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</si>
  <si>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</si>
  <si>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</si>
  <si>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</si>
  <si>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</si>
  <si>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</si>
  <si>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</si>
  <si>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</si>
  <si>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</si>
  <si>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</si>
  <si>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</si>
  <si>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</si>
  <si>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</si>
  <si>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</si>
  <si>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</si>
  <si>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</si>
  <si>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</si>
  <si>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</si>
  <si>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</si>
  <si>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</si>
  <si>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</si>
  <si>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</si>
  <si>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</si>
  <si>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</si>
  <si>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</si>
  <si>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</si>
  <si>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</si>
  <si>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</si>
  <si>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</si>
  <si>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</si>
  <si>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</si>
  <si>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</si>
  <si>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</si>
  <si>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</si>
  <si>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</si>
  <si>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</si>
  <si>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</si>
  <si>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</si>
  <si>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</si>
  <si>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</si>
  <si>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</si>
  <si>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</si>
  <si>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</si>
  <si>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</si>
  <si>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</si>
  <si>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</si>
  <si>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</si>
  <si>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</si>
  <si>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</si>
  <si>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</si>
  <si>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</si>
  <si>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</si>
  <si>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</si>
  <si>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</si>
  <si>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</si>
  <si>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</si>
  <si>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</si>
  <si>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</si>
  <si>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</si>
  <si>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</si>
  <si>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</si>
  <si>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</si>
  <si>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</si>
  <si>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</si>
  <si>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</si>
  <si>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</si>
  <si>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</si>
  <si>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</si>
  <si>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</si>
  <si>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</si>
  <si>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</si>
  <si>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</si>
  <si>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</si>
  <si>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</si>
  <si>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</si>
  <si>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</si>
  <si>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</si>
  <si>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</si>
  <si>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</si>
  <si>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</si>
  <si>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</si>
  <si>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</si>
  <si>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</si>
  <si>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</si>
  <si>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</si>
  <si>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</si>
  <si>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</si>
  <si>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</si>
  <si>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</si>
  <si>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</si>
  <si>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</si>
  <si>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</si>
  <si>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</si>
  <si>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</si>
  <si>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</si>
  <si>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</si>
  <si>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</si>
  <si>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</si>
  <si>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</si>
  <si>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</si>
  <si>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</si>
  <si>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</si>
  <si>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</si>
  <si>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</si>
  <si>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</si>
  <si>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</si>
  <si>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</si>
  <si>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</si>
  <si>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</si>
  <si>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</si>
  <si>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</si>
  <si>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</si>
  <si>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</si>
  <si>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</si>
  <si>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</si>
  <si>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</si>
  <si>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</si>
  <si>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</si>
  <si>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</si>
  <si>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</si>
  <si>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</si>
  <si>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</si>
  <si>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</si>
  <si>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</si>
  <si>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</si>
  <si>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</si>
  <si>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</si>
  <si>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</si>
  <si>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</si>
  <si>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</si>
  <si>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</si>
  <si>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</si>
  <si>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</si>
  <si>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</si>
  <si>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</si>
  <si>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</si>
  <si>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</si>
  <si>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</si>
  <si>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</si>
  <si>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</si>
  <si>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</si>
  <si>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</si>
  <si>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</si>
  <si>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</si>
  <si>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</si>
  <si>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</si>
  <si>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</si>
  <si>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</si>
  <si>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</si>
  <si>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</si>
  <si>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</si>
  <si>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</si>
  <si>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</si>
  <si>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</si>
  <si>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</si>
  <si>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</si>
  <si>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</si>
  <si>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</si>
  <si>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</si>
  <si>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</si>
  <si>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</si>
  <si>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</si>
  <si>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</si>
  <si>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</si>
  <si>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</si>
  <si>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</si>
  <si>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</si>
  <si>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</si>
  <si>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</si>
  <si>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</si>
  <si>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</si>
  <si>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</si>
  <si>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</si>
  <si>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</si>
  <si>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</si>
  <si>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</si>
  <si>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</si>
  <si>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</si>
  <si>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</si>
  <si>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</si>
  <si>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</si>
  <si>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</si>
  <si>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</si>
  <si>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</si>
  <si>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</si>
  <si>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</si>
  <si>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</si>
  <si>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</si>
  <si>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</si>
  <si>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</si>
  <si>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</si>
  <si>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</si>
  <si>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</si>
  <si>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</si>
  <si>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</si>
  <si>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</si>
  <si>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</si>
  <si>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</si>
  <si>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</si>
  <si>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</si>
  <si>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</si>
  <si>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</si>
  <si>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</si>
  <si>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</si>
  <si>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</si>
  <si>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</si>
  <si>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</si>
  <si>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</si>
  <si>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</si>
  <si>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</si>
  <si>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</si>
  <si>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</si>
  <si>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</si>
  <si>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</si>
  <si>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</si>
  <si>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</si>
  <si>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</si>
  <si>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</si>
  <si>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</si>
  <si>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</si>
  <si>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</si>
  <si>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</si>
  <si>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</si>
  <si>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</si>
  <si>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</si>
  <si>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</si>
  <si>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</si>
  <si>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</si>
  <si>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</si>
  <si>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</si>
  <si>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</si>
  <si>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</si>
  <si>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</si>
  <si>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</si>
  <si>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</si>
  <si>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</si>
  <si>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</si>
  <si>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</si>
  <si>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</si>
  <si>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</si>
  <si>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</si>
  <si>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</si>
  <si>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</si>
  <si>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</si>
  <si>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</si>
  <si>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</si>
  <si>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</si>
  <si>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</si>
  <si>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</si>
  <si>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</si>
  <si>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</si>
  <si>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</si>
  <si>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</si>
  <si>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</si>
  <si>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</si>
  <si>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</si>
  <si>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</si>
  <si>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</si>
  <si>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</si>
  <si>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</si>
  <si>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</si>
  <si>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</si>
  <si>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</si>
  <si>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</si>
  <si>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</si>
  <si>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</si>
  <si>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</si>
  <si>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</si>
  <si>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</si>
  <si>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</si>
  <si>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</si>
  <si>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</si>
  <si>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</si>
  <si>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</si>
  <si>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</si>
  <si>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</si>
  <si>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</si>
  <si>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</si>
  <si>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</si>
  <si>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</si>
  <si>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</si>
  <si>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</si>
  <si>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</si>
  <si>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</si>
  <si>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</si>
  <si>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</si>
  <si>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</si>
  <si>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</si>
  <si>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</si>
  <si>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</si>
  <si>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</si>
  <si>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</si>
  <si>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</si>
  <si>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</si>
  <si>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</si>
  <si>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</si>
  <si>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</si>
  <si>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</si>
  <si>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</si>
  <si>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</si>
  <si>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</si>
  <si>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</si>
  <si>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</si>
  <si>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</si>
  <si>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</si>
  <si>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</si>
  <si>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</si>
  <si>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</si>
  <si>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</si>
  <si>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</si>
  <si>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</si>
  <si>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</si>
  <si>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</si>
  <si>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</si>
  <si>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</si>
  <si>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</si>
  <si>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</si>
  <si>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</si>
  <si>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</si>
  <si>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</si>
  <si>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</si>
  <si>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</si>
  <si>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</si>
  <si>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</si>
  <si>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</si>
  <si>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</si>
  <si>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</si>
  <si>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</si>
  <si>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</si>
  <si>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</si>
  <si>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</si>
  <si>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</si>
  <si>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</si>
  <si>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</si>
  <si>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</si>
  <si>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</si>
  <si>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</si>
  <si>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</si>
  <si>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</si>
  <si>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</si>
  <si>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</si>
  <si>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</si>
  <si>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</si>
  <si>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</si>
  <si>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</si>
  <si>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</si>
  <si>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</si>
  <si>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</si>
  <si>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</si>
  <si>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</si>
  <si>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</si>
  <si>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</si>
  <si>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</si>
  <si>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</si>
  <si>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</si>
  <si>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</si>
  <si>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</si>
  <si>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</si>
  <si>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</si>
  <si>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</si>
  <si>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</si>
  <si>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</si>
  <si>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</si>
  <si>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</si>
  <si>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</si>
  <si>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</si>
  <si>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</si>
  <si>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</si>
  <si>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</si>
  <si>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</si>
  <si>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</si>
  <si>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</si>
  <si>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</si>
  <si>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</si>
  <si>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</si>
  <si>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</si>
  <si>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</si>
  <si>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</si>
  <si>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</si>
  <si>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</si>
  <si>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</si>
  <si>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</si>
  <si>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</si>
  <si>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</si>
  <si>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</si>
  <si>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</si>
  <si>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</si>
  <si>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</si>
  <si>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</si>
  <si>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</si>
  <si>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</si>
  <si>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</si>
  <si>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</si>
  <si>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</si>
  <si>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</si>
  <si>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</si>
  <si>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</si>
  <si>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</si>
  <si>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</si>
  <si>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</si>
  <si>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</si>
  <si>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</si>
  <si>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</si>
  <si>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</si>
  <si>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</si>
  <si>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</si>
  <si>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</si>
  <si>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</si>
  <si>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</si>
  <si>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</si>
  <si>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</si>
  <si>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</si>
  <si>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</si>
  <si>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</si>
  <si>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</si>
  <si>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</si>
  <si>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</si>
  <si>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</si>
  <si>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</si>
  <si>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</si>
  <si>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</si>
  <si>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</si>
  <si>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</si>
  <si>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</si>
  <si>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</si>
  <si>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</si>
  <si>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</si>
  <si>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</si>
  <si>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</si>
  <si>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</si>
  <si>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</si>
  <si>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</si>
  <si>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</si>
  <si>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</si>
  <si>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</si>
  <si>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</si>
  <si>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</si>
  <si>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</si>
  <si>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</si>
  <si>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</si>
  <si>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</si>
  <si>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</si>
  <si>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</si>
  <si>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</si>
  <si>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</si>
  <si>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</si>
  <si>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</si>
  <si>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</si>
  <si>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</si>
  <si>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</si>
  <si>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</si>
  <si>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</si>
  <si>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</si>
  <si>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</si>
  <si>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</si>
  <si>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</si>
  <si>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</si>
  <si>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</si>
  <si>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</si>
  <si>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</si>
  <si>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</si>
  <si>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</si>
  <si>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</si>
  <si>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</si>
  <si>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</si>
  <si>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</si>
  <si>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</si>
  <si>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</si>
  <si>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</si>
  <si>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</si>
  <si>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</si>
  <si>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</si>
  <si>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</si>
  <si>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</si>
  <si>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</si>
  <si>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</si>
  <si>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</si>
  <si>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</si>
  <si>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</si>
  <si>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</si>
  <si>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</si>
  <si>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</si>
  <si>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</si>
  <si>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</si>
  <si>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</si>
  <si>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</si>
  <si>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</si>
  <si>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</si>
  <si>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</si>
  <si>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</si>
  <si>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</si>
  <si>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</si>
  <si>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</si>
  <si>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</si>
  <si>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</si>
  <si>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</si>
  <si>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</si>
  <si>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</si>
  <si>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</si>
  <si>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</si>
  <si>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</si>
  <si>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</si>
  <si>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</si>
  <si>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</si>
  <si>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</si>
  <si>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</si>
  <si>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</si>
  <si>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</si>
  <si>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</si>
  <si>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</si>
  <si>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</si>
  <si>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</si>
  <si>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</si>
  <si>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</si>
  <si>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</si>
  <si>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</si>
  <si>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</si>
  <si>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</si>
  <si>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</si>
  <si>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</si>
  <si>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</si>
  <si>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</si>
  <si>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</si>
  <si>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</si>
  <si>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</si>
  <si>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</si>
  <si>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</si>
  <si>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</si>
  <si>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</si>
  <si>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</si>
  <si>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</si>
  <si>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</si>
  <si>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</si>
  <si>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</si>
  <si>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</si>
  <si>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</si>
  <si>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</si>
  <si>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</si>
  <si>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</si>
  <si>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</si>
  <si>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</si>
  <si>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</si>
  <si>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</si>
  <si>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</si>
  <si>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</si>
  <si>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</si>
  <si>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</si>
  <si>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</si>
  <si>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</si>
  <si>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</si>
  <si>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</si>
  <si>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</si>
  <si>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</si>
  <si>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</si>
  <si>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</si>
  <si>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</si>
  <si>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</si>
  <si>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</si>
  <si>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</si>
  <si>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</si>
  <si>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</si>
  <si>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</si>
  <si>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</si>
  <si>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</si>
  <si>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</si>
  <si>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</si>
  <si>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</si>
  <si>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</si>
  <si>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</si>
  <si>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</si>
  <si>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</si>
  <si>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</si>
  <si>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</si>
  <si>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</si>
  <si>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</si>
  <si>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</si>
  <si>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</si>
  <si>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</si>
  <si>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</si>
  <si>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</si>
  <si>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</si>
  <si>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</si>
  <si>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</si>
  <si>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</si>
  <si>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</si>
  <si>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</si>
  <si>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</si>
  <si>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</si>
  <si>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</si>
  <si>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</si>
  <si>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</si>
  <si>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</si>
  <si>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</si>
  <si>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</si>
  <si>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</si>
  <si>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</si>
  <si>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</si>
  <si>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</si>
  <si>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</si>
  <si>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</si>
  <si>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</si>
  <si>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</si>
  <si>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</si>
  <si>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</si>
  <si>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</si>
  <si>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</si>
  <si>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</si>
  <si>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</si>
  <si>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</si>
  <si>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</si>
  <si>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</si>
  <si>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</si>
  <si>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</si>
  <si>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</si>
  <si>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</si>
  <si>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</si>
  <si>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</si>
  <si>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</si>
  <si>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</si>
  <si>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</si>
  <si>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</si>
  <si>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</si>
  <si>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</si>
  <si>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</si>
  <si>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</si>
  <si>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</si>
  <si>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</si>
  <si>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</si>
  <si>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</si>
  <si>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</si>
  <si>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</si>
  <si>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</si>
  <si>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</si>
  <si>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</si>
  <si>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</si>
  <si>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</si>
  <si>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</si>
  <si>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</si>
  <si>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</si>
  <si>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</si>
  <si>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</si>
  <si>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</si>
  <si>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</si>
  <si>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</si>
  <si>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</si>
  <si>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</si>
  <si>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</si>
  <si>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</si>
  <si>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</si>
  <si>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</si>
  <si>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</si>
  <si>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</si>
  <si>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</si>
  <si>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</si>
  <si>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</si>
  <si>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</si>
  <si>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</si>
  <si>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</si>
  <si>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</si>
  <si>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</si>
  <si>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</si>
  <si>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</si>
  <si>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</si>
  <si>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</si>
  <si>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</si>
  <si>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</si>
  <si>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</si>
  <si>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</si>
  <si>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</si>
  <si>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</si>
  <si>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</si>
  <si>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</si>
  <si>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</si>
  <si>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</si>
  <si>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</si>
  <si>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</si>
  <si>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</si>
  <si>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</si>
  <si>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</si>
  <si>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</si>
  <si>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</si>
  <si>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</si>
  <si>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</si>
  <si>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</si>
  <si>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</si>
  <si>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</si>
  <si>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</si>
  <si>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</si>
  <si>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</si>
  <si>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</si>
  <si>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</si>
  <si>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</si>
  <si>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</si>
  <si>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</si>
  <si>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</si>
  <si>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</si>
  <si>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</si>
  <si>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</si>
  <si>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</si>
  <si>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</si>
  <si>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</si>
  <si>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</si>
  <si>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</si>
  <si>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</si>
  <si>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</si>
  <si>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</si>
  <si>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</si>
  <si>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</si>
  <si>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</si>
  <si>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</si>
  <si>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</si>
  <si>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</si>
  <si>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</si>
  <si>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</si>
  <si>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</si>
  <si>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</si>
  <si>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</si>
  <si>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</si>
  <si>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</si>
  <si>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</si>
  <si>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</si>
  <si>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</si>
  <si>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</si>
  <si>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</si>
  <si>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</si>
  <si>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</si>
  <si>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</si>
  <si>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</si>
  <si>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</si>
  <si>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</si>
  <si>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</si>
  <si>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</si>
  <si>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</si>
  <si>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</si>
  <si>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</si>
  <si>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</si>
  <si>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</si>
  <si>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</si>
  <si>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</si>
  <si>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</si>
  <si>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</si>
  <si>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</si>
  <si>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</si>
  <si>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</si>
  <si>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</si>
  <si>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</si>
  <si>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</si>
  <si>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</si>
  <si>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</si>
  <si>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</si>
  <si>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</si>
  <si>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</si>
  <si>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</si>
  <si>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</si>
  <si>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</si>
  <si>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</si>
  <si>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</si>
  <si>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</si>
  <si>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</si>
  <si>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</si>
  <si>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</si>
  <si>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</si>
  <si>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</si>
  <si>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</si>
  <si>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</si>
  <si>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</si>
  <si>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</si>
  <si>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</si>
  <si>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</si>
  <si>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</si>
  <si>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</si>
  <si>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</si>
  <si>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</si>
  <si>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</si>
  <si>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</si>
  <si>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</si>
  <si>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</si>
  <si>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</si>
  <si>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</si>
  <si>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</si>
  <si>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</si>
  <si>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</si>
  <si>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</si>
  <si>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</si>
  <si>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</si>
  <si>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</si>
  <si>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</si>
  <si>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</si>
  <si>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</si>
  <si>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</si>
  <si>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</si>
  <si>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</si>
  <si>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</si>
  <si>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</si>
  <si>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</si>
  <si>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</si>
  <si>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</si>
  <si>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</si>
  <si>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</si>
  <si>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</si>
  <si>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</si>
  <si>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</si>
  <si>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</si>
  <si>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</si>
  <si>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</si>
  <si>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</si>
  <si>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</si>
  <si>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</si>
  <si>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</si>
  <si>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</si>
  <si>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</si>
  <si>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</si>
  <si>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</si>
  <si>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</si>
  <si>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</si>
  <si>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</si>
  <si>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</si>
  <si>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</si>
  <si>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</si>
  <si>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</si>
  <si>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</si>
  <si>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</si>
  <si>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</si>
  <si>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</si>
  <si>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</si>
  <si>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</si>
  <si>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</si>
  <si>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</si>
  <si>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</si>
  <si>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</si>
  <si>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</si>
  <si>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</si>
  <si>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</si>
  <si>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</si>
  <si>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</si>
  <si>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</si>
  <si>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</si>
  <si>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</si>
  <si>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</si>
  <si>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</si>
  <si>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</si>
  <si>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</si>
  <si>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</si>
  <si>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</si>
  <si>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</si>
  <si>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</si>
  <si>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</si>
  <si>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</si>
  <si>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</si>
  <si>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</si>
  <si>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</si>
  <si>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</si>
  <si>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</si>
  <si>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</si>
  <si>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</si>
  <si>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</si>
  <si>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</si>
  <si>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</si>
  <si>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</si>
  <si>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</si>
  <si>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</si>
  <si>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</si>
  <si>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</si>
  <si>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</si>
  <si>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</si>
  <si>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</si>
  <si>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</si>
  <si>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</si>
  <si>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</si>
  <si>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</si>
  <si>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</si>
  <si>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</si>
  <si>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</si>
  <si>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</si>
  <si>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</si>
  <si>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</si>
  <si>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</si>
  <si>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</si>
  <si>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</si>
  <si>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</si>
  <si>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</si>
  <si>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</si>
  <si>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</si>
  <si>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</si>
  <si>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</si>
  <si>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</si>
  <si>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</si>
  <si>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</si>
  <si>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</si>
  <si>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</si>
  <si>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</si>
  <si>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</si>
  <si>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</si>
  <si>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</si>
  <si>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</si>
  <si>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</si>
  <si>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</si>
  <si>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</si>
  <si>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</si>
  <si>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</si>
  <si>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</si>
  <si>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</si>
  <si>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</si>
  <si>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</si>
  <si>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</si>
  <si>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</si>
  <si>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</si>
  <si>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</si>
  <si>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</si>
  <si>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</si>
  <si>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</si>
  <si>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</si>
  <si>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</si>
  <si>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</si>
  <si>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</si>
  <si>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</si>
  <si>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</si>
  <si>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</si>
  <si>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</si>
  <si>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</si>
  <si>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</si>
  <si>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</si>
  <si>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</si>
  <si>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</si>
  <si>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</si>
  <si>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</si>
  <si>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</si>
  <si>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</si>
  <si>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</si>
  <si>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</si>
  <si>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</si>
  <si>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</si>
  <si>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</si>
  <si>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</si>
  <si>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</si>
  <si>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</si>
  <si>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</si>
  <si>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</si>
  <si>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</si>
  <si>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</si>
  <si>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</si>
  <si>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</si>
  <si>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</si>
  <si>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</si>
  <si>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</si>
  <si>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</si>
  <si>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</si>
  <si>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</si>
  <si>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</si>
  <si>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</si>
  <si>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</si>
  <si>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</si>
  <si>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</si>
  <si>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</si>
  <si>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</si>
  <si>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</si>
  <si>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</si>
  <si>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</si>
  <si>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</si>
  <si>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</si>
  <si>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</si>
  <si>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</si>
  <si>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</si>
  <si>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</si>
  <si>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</si>
  <si>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</si>
  <si>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</si>
  <si>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</si>
  <si>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</si>
  <si>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</si>
  <si>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</si>
  <si>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</si>
  <si>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</si>
  <si>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</si>
  <si>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</si>
  <si>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</si>
  <si>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</si>
  <si>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</si>
  <si>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</si>
  <si>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</si>
  <si>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</si>
  <si>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</si>
  <si>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</si>
  <si>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</si>
  <si>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</si>
  <si>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</si>
  <si>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</si>
  <si>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</si>
  <si>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</si>
  <si>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</si>
  <si>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</si>
  <si>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</si>
  <si>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</si>
  <si>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</si>
  <si>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</si>
  <si>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</si>
  <si>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</si>
  <si>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</si>
  <si>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</si>
  <si>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</si>
  <si>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</si>
  <si>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</si>
  <si>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</si>
  <si>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</si>
  <si>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</si>
  <si>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</si>
  <si>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</si>
  <si>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</si>
  <si>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</si>
  <si>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</si>
  <si>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</si>
  <si>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</si>
  <si>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</si>
  <si>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</si>
  <si>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</si>
  <si>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</si>
  <si>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</si>
  <si>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</si>
  <si>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</si>
  <si>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</si>
  <si>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</si>
  <si>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</si>
  <si>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</si>
  <si>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</si>
  <si>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</si>
  <si>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</si>
  <si>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</si>
  <si>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</si>
  <si>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</si>
  <si>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</si>
  <si>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</si>
  <si>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</si>
  <si>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</si>
  <si>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</si>
  <si>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</si>
  <si>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</si>
  <si>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</si>
  <si>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</si>
  <si>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</si>
  <si>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</si>
  <si>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</si>
  <si>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</si>
  <si>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</si>
  <si>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</si>
  <si>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</si>
  <si>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</si>
  <si>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</si>
  <si>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</si>
  <si>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</si>
  <si>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</si>
  <si>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</si>
  <si>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</si>
  <si>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</si>
  <si>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</si>
  <si>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</si>
  <si>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</si>
  <si>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</si>
  <si>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</si>
  <si>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</si>
  <si>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</si>
  <si>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</si>
  <si>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</si>
  <si>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</si>
  <si>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</si>
  <si>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</si>
  <si>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</si>
  <si>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</si>
  <si>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</si>
  <si>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</si>
  <si>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</si>
  <si>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</si>
  <si>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</si>
  <si>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</si>
  <si>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</si>
  <si>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</si>
  <si>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</si>
  <si>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</si>
  <si>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</si>
  <si>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</si>
  <si>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</si>
  <si>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</si>
  <si>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</si>
  <si>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</si>
  <si>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</si>
  <si>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</si>
  <si>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</si>
  <si>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</si>
  <si>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</si>
  <si>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</si>
  <si>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</si>
  <si>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</si>
  <si>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</si>
  <si>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</si>
  <si>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</si>
  <si>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</si>
  <si>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</si>
  <si>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</si>
  <si>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</si>
  <si>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</si>
  <si>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</si>
  <si>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</si>
  <si>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</si>
  <si>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</si>
  <si>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</si>
  <si>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</si>
  <si>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</si>
  <si>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</si>
  <si>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</si>
  <si>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</si>
  <si>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</si>
  <si>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</si>
  <si>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</si>
  <si>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</si>
  <si>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</si>
  <si>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</si>
  <si>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</si>
  <si>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</si>
  <si>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</si>
  <si>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</si>
  <si>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</si>
  <si>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</si>
  <si>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</si>
  <si>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</si>
  <si>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</si>
  <si>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</si>
  <si>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</si>
  <si>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</si>
  <si>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</si>
  <si>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</si>
  <si>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</si>
  <si>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</si>
  <si>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</si>
  <si>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</si>
  <si>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</si>
  <si>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</si>
  <si>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</si>
  <si>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</si>
  <si>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</si>
  <si>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</si>
  <si>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</si>
  <si>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</si>
  <si>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</si>
  <si>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</si>
  <si>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</si>
  <si>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</si>
  <si>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</si>
  <si>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</si>
  <si>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</si>
  <si>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</si>
  <si>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</si>
  <si>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</si>
  <si>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</si>
  <si>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</si>
  <si>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</si>
  <si>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</si>
  <si>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</si>
  <si>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</si>
  <si>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</si>
  <si>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</si>
  <si>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</si>
  <si>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</si>
  <si>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</si>
  <si>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</si>
  <si>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</si>
  <si>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</si>
  <si>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</si>
  <si>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</si>
  <si>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</si>
  <si>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</si>
  <si>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</si>
  <si>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</si>
  <si>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</si>
  <si>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</si>
  <si>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</si>
  <si>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</si>
  <si>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</si>
  <si>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</si>
  <si>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</si>
  <si>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</si>
  <si>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</si>
  <si>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</si>
  <si>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</si>
  <si>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</si>
  <si>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</si>
  <si>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</si>
  <si>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</si>
  <si>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</si>
  <si>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</si>
  <si>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</si>
  <si>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</si>
  <si>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</si>
  <si>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</si>
  <si>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</si>
  <si>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</si>
  <si>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</si>
  <si>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</si>
  <si>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</si>
  <si>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</si>
  <si>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</si>
  <si>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</si>
  <si>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</si>
  <si>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</si>
  <si>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</si>
  <si>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</si>
  <si>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</si>
  <si>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</si>
  <si>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</si>
  <si>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</si>
  <si>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</si>
  <si>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</si>
  <si>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</si>
  <si>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</si>
  <si>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</si>
  <si>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</si>
  <si>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</si>
  <si>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</si>
  <si>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</si>
  <si>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</si>
  <si>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</si>
  <si>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</si>
  <si>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</si>
  <si>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</si>
  <si>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</si>
  <si>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</si>
  <si>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</si>
  <si>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</si>
  <si>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</si>
  <si>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</si>
  <si>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</si>
  <si>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</si>
  <si>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</si>
  <si>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</si>
  <si>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</si>
  <si>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</si>
  <si>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</si>
  <si>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</si>
  <si>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</si>
  <si>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</si>
  <si>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</si>
  <si>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</si>
  <si>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</si>
  <si>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</si>
  <si>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</si>
  <si>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</si>
  <si>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</si>
  <si>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</si>
  <si>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</si>
  <si>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</si>
  <si>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</si>
  <si>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</si>
  <si>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</si>
  <si>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</si>
  <si>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</si>
  <si>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</si>
  <si>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</si>
  <si>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</si>
  <si>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</si>
  <si>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</si>
  <si>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</si>
  <si>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</si>
  <si>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</si>
  <si>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</si>
  <si>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</si>
  <si>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</si>
  <si>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</si>
  <si>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</si>
  <si>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</si>
  <si>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</si>
  <si>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</si>
  <si>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</si>
  <si>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</si>
  <si>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</si>
  <si>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</si>
  <si>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</si>
  <si>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</si>
  <si>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</si>
  <si>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</si>
  <si>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</si>
  <si>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</si>
  <si>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</si>
  <si>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</si>
  <si>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</si>
  <si>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</si>
  <si>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</si>
  <si>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</si>
  <si>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</si>
  <si>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</si>
  <si>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</si>
  <si>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</si>
  <si>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</si>
  <si>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</si>
  <si>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</si>
  <si>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</si>
  <si>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</si>
  <si>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</si>
  <si>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</si>
  <si>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</si>
  <si>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</si>
  <si>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</si>
  <si>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</si>
  <si>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</si>
  <si>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</si>
  <si>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</si>
  <si>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</si>
  <si>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</si>
  <si>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</si>
  <si>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</si>
  <si>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</si>
  <si>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</si>
  <si>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</si>
  <si>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</si>
  <si>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</si>
  <si>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</si>
  <si>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</si>
  <si>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</si>
  <si>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</si>
  <si>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</si>
  <si>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</si>
  <si>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</si>
  <si>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</si>
  <si>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</si>
  <si>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</si>
  <si>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</si>
  <si>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</si>
  <si>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</si>
  <si>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</si>
  <si>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</si>
  <si>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</si>
  <si>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</si>
  <si>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</si>
  <si>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</si>
  <si>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</si>
  <si>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</si>
  <si>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</si>
  <si>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</si>
  <si>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</si>
  <si>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</si>
  <si>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</si>
  <si>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</si>
  <si>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</si>
  <si>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</si>
  <si>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</si>
  <si>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</si>
  <si>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</si>
  <si>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</si>
  <si>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</si>
  <si>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</si>
  <si>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</si>
  <si>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</si>
  <si>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</si>
  <si>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</si>
  <si>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</si>
  <si>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</si>
  <si>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</si>
  <si>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</si>
  <si>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</si>
  <si>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</si>
  <si>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</si>
  <si>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</si>
  <si>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</si>
  <si>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</si>
  <si>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</si>
  <si>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</si>
  <si>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</si>
  <si>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</si>
  <si>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</si>
  <si>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</si>
  <si>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</si>
  <si>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</si>
  <si>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</si>
  <si>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</si>
  <si>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</si>
  <si>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</si>
  <si>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</si>
  <si>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</si>
  <si>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</si>
  <si>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</si>
  <si>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</si>
  <si>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</si>
  <si>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</si>
  <si>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</si>
  <si>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</si>
  <si>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</si>
  <si>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</si>
  <si>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</si>
  <si>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</si>
  <si>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</si>
  <si>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</si>
  <si>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</si>
  <si>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</si>
  <si>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</si>
  <si>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</si>
  <si>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</si>
  <si>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</si>
  <si>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</si>
  <si>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</si>
  <si>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</si>
  <si>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</si>
  <si>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</si>
  <si>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</si>
  <si>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</si>
  <si>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</si>
  <si>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</si>
  <si>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</si>
  <si>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</si>
  <si>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</si>
  <si>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</si>
  <si>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</si>
  <si>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</si>
  <si>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</si>
  <si>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</si>
  <si>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</si>
  <si>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</si>
  <si>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</si>
  <si>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</si>
  <si>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</si>
  <si>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</si>
  <si>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</si>
  <si>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</si>
  <si>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</si>
  <si>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</si>
  <si>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</si>
  <si>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</si>
  <si>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</si>
  <si>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</si>
  <si>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</si>
  <si>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</si>
  <si>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</si>
  <si>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</si>
  <si>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</si>
  <si>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</si>
  <si>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</si>
  <si>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</si>
  <si>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</si>
  <si>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</si>
  <si>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</si>
  <si>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</si>
  <si>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</si>
  <si>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</si>
  <si>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</si>
  <si>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</si>
  <si>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</si>
  <si>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</si>
  <si>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</si>
  <si>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</si>
  <si>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</si>
  <si>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</si>
  <si>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</si>
  <si>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</si>
  <si>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</si>
  <si>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</si>
  <si>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</si>
  <si>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</si>
  <si>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</si>
  <si>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</si>
  <si>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</si>
  <si>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</si>
  <si>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</si>
  <si>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</si>
  <si>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</si>
  <si>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</si>
  <si>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</si>
  <si>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</si>
  <si>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</si>
  <si>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</si>
  <si>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</si>
  <si>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</si>
  <si>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</si>
  <si>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</si>
  <si>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</si>
  <si>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</si>
  <si>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</si>
  <si>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</si>
  <si>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</si>
  <si>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</si>
  <si>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</si>
  <si>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</si>
  <si>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</si>
  <si>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</si>
  <si>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</si>
  <si>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</si>
  <si>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</si>
  <si>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</si>
  <si>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</si>
  <si>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</si>
  <si>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</si>
  <si>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</si>
  <si>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</si>
  <si>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</si>
  <si>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</si>
  <si>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</si>
  <si>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</si>
  <si>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</si>
  <si>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</si>
  <si>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</si>
  <si>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</si>
  <si>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</si>
  <si>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</si>
  <si>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</si>
  <si>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</si>
  <si>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</si>
  <si>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</si>
  <si>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</si>
  <si>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</si>
  <si>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</si>
  <si>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</si>
  <si>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</si>
  <si>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</si>
  <si>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</si>
  <si>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</si>
  <si>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</si>
  <si>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</si>
  <si>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</si>
  <si>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</si>
  <si>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</si>
  <si>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</si>
  <si>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</si>
  <si>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</si>
  <si>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</si>
  <si>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</si>
  <si>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</si>
  <si>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</si>
  <si>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</si>
  <si>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</si>
  <si>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</si>
  <si>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</si>
  <si>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</si>
  <si>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</si>
  <si>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</si>
  <si>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</si>
  <si>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</si>
  <si>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</si>
  <si>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</si>
  <si>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</si>
  <si>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</si>
  <si>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</si>
  <si>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</si>
  <si>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</si>
  <si>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</si>
  <si>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</si>
  <si>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</si>
  <si>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</si>
  <si>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</si>
  <si>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</si>
  <si>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</si>
  <si>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</si>
  <si>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</si>
  <si>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</si>
  <si>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</si>
  <si>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</si>
  <si>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</si>
  <si>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</si>
  <si>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</si>
  <si>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</si>
  <si>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</si>
  <si>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</si>
  <si>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</si>
  <si>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</si>
  <si>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</si>
  <si>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</si>
  <si>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</si>
  <si>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</si>
  <si>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</si>
  <si>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</si>
  <si>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</si>
  <si>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</si>
  <si>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</si>
  <si>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</si>
  <si>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</si>
  <si>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</si>
  <si>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</si>
  <si>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</si>
  <si>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</si>
  <si>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</si>
  <si>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</si>
  <si>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</si>
  <si>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</si>
  <si>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</si>
  <si>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</si>
  <si>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</si>
  <si>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</si>
  <si>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</si>
  <si>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</si>
  <si>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</si>
  <si>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</si>
  <si>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</si>
  <si>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</si>
  <si>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</si>
  <si>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</si>
  <si>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</si>
  <si>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</si>
  <si>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</si>
  <si>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</si>
  <si>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</si>
  <si>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</si>
  <si>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</si>
  <si>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</si>
  <si>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</si>
  <si>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</si>
  <si>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</si>
  <si>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</si>
  <si>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</si>
  <si>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</si>
  <si>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</si>
  <si>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</si>
  <si>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</si>
  <si>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</si>
  <si>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</si>
  <si>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</si>
  <si>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</si>
  <si>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</si>
  <si>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</si>
  <si>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</si>
  <si>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</si>
  <si>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</si>
  <si>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</si>
  <si>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</si>
  <si>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</si>
  <si>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</si>
  <si>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</si>
  <si>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</si>
  <si>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</si>
  <si>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</si>
  <si>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</si>
  <si>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</si>
  <si>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</si>
  <si>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</si>
  <si>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</si>
  <si>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</si>
  <si>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</si>
  <si>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</si>
  <si>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</si>
  <si>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</si>
  <si>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</si>
  <si>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</si>
  <si>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</si>
  <si>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</si>
  <si>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</si>
  <si>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</si>
  <si>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</si>
  <si>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</si>
  <si>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</si>
  <si>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</si>
  <si>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</si>
  <si>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</si>
  <si>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</si>
  <si>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</si>
  <si>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</si>
  <si>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</si>
  <si>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</si>
  <si>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</si>
  <si>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</si>
  <si>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</si>
  <si>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</si>
  <si>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</si>
  <si>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</si>
  <si>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</si>
  <si>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</si>
  <si>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</si>
  <si>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</si>
  <si>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</si>
  <si>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</si>
  <si>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</si>
  <si>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</si>
  <si>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</si>
  <si>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</si>
  <si>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</si>
  <si>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</si>
  <si>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</si>
  <si>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</si>
  <si>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</si>
  <si>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</si>
  <si>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</si>
  <si>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</si>
  <si>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</si>
  <si>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</si>
  <si>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</si>
  <si>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</si>
  <si>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</si>
  <si>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</si>
  <si>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</si>
  <si>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</si>
  <si>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</si>
  <si>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</si>
  <si>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</si>
  <si>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</si>
  <si>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</si>
  <si>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</si>
  <si>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</si>
  <si>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</si>
  <si>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</si>
  <si>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</si>
  <si>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</si>
  <si>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</si>
  <si>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</si>
  <si>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</si>
  <si>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</si>
  <si>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</si>
  <si>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</si>
  <si>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</si>
  <si>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</si>
  <si>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</si>
  <si>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</si>
  <si>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</si>
  <si>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</si>
  <si>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</si>
  <si>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</si>
  <si>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</si>
  <si>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</si>
  <si>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</si>
  <si>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</si>
  <si>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</si>
  <si>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</si>
  <si>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</si>
  <si>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</si>
  <si>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</si>
  <si>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</si>
  <si>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</si>
  <si>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</si>
  <si>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</si>
  <si>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</si>
  <si>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</si>
  <si>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</si>
  <si>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</si>
  <si>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</si>
  <si>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</si>
  <si>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</si>
  <si>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</si>
  <si>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</si>
  <si>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</si>
  <si>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</si>
  <si>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</si>
  <si>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</si>
  <si>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</si>
  <si>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</si>
  <si>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</si>
  <si>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</si>
  <si>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</si>
  <si>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</si>
  <si>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</si>
  <si>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</si>
  <si>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</si>
  <si>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</si>
  <si>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</si>
  <si>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</si>
  <si>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</si>
  <si>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</si>
  <si>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</si>
  <si>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</si>
  <si>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</si>
  <si>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</si>
  <si>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</si>
  <si>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</si>
  <si>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</si>
  <si>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</si>
  <si>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</si>
  <si>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</si>
  <si>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</si>
  <si>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</si>
  <si>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</si>
  <si>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</si>
  <si>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</si>
  <si>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</si>
  <si>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</si>
  <si>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</si>
  <si>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</si>
  <si>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</si>
  <si>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</si>
  <si>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</si>
  <si>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</si>
  <si>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</si>
  <si>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</si>
  <si>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</si>
  <si>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</si>
  <si>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</si>
  <si>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</si>
  <si>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</si>
  <si>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</si>
  <si>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</si>
  <si>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</si>
  <si>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</si>
  <si>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</si>
  <si>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</si>
  <si>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</si>
  <si>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</si>
  <si>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</si>
  <si>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</si>
  <si>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</si>
  <si>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</si>
  <si>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</si>
  <si>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</si>
  <si>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</si>
  <si>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</si>
  <si>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</si>
  <si>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</si>
  <si>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</si>
  <si>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</si>
  <si>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</si>
  <si>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</si>
  <si>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</si>
  <si>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</si>
  <si>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</si>
  <si>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</si>
  <si>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</si>
  <si>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</si>
  <si>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</si>
  <si>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</si>
  <si>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</si>
  <si>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</si>
  <si>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</si>
  <si>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</si>
  <si>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</si>
  <si>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</si>
  <si>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</si>
  <si>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</si>
  <si>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</si>
  <si>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</si>
  <si>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</si>
  <si>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</si>
  <si>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</si>
  <si>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</si>
  <si>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</si>
  <si>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</si>
  <si>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</si>
  <si>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</si>
  <si>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</si>
  <si>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</si>
  <si>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</si>
  <si>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</si>
  <si>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</si>
  <si>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</si>
  <si>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</si>
  <si>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</si>
  <si>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</si>
  <si>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</si>
  <si>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</si>
  <si>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</si>
  <si>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</si>
  <si>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</si>
  <si>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</si>
  <si>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</si>
  <si>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</si>
  <si>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</si>
  <si>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</si>
  <si>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</si>
  <si>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</si>
  <si>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</si>
  <si>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</si>
  <si>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</si>
  <si>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</si>
  <si>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</si>
  <si>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</si>
  <si>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</si>
  <si>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</si>
  <si>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</si>
  <si>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</si>
  <si>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</si>
  <si>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</si>
  <si>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</si>
  <si>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</si>
  <si>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</si>
  <si>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</si>
  <si>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</si>
  <si>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</si>
  <si>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</si>
  <si>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</si>
  <si>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</si>
  <si>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</si>
  <si>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</si>
  <si>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</si>
  <si>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</si>
  <si>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</si>
  <si>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</si>
  <si>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</si>
  <si>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</si>
  <si>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</si>
  <si>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</si>
  <si>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</si>
  <si>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</si>
  <si>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</si>
  <si>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</si>
  <si>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</si>
  <si>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</si>
  <si>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</si>
  <si>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</si>
  <si>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</si>
  <si>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</si>
  <si>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</si>
  <si>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</si>
  <si>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</si>
  <si>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</si>
  <si>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</si>
  <si>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</si>
  <si>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</si>
  <si>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</si>
  <si>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</si>
  <si>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</si>
  <si>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</si>
  <si>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</si>
  <si>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</si>
  <si>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</si>
  <si>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</si>
  <si>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</si>
  <si>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</si>
  <si>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</si>
  <si>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</si>
  <si>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</si>
  <si>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</si>
  <si>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</si>
  <si>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</si>
  <si>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</si>
  <si>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</si>
  <si>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</si>
  <si>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</si>
  <si>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</si>
  <si>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</si>
  <si>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</si>
  <si>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</si>
  <si>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</si>
  <si>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</si>
  <si>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</si>
  <si>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</si>
  <si>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</si>
  <si>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</si>
  <si>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</si>
  <si>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</si>
  <si>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</si>
  <si>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</si>
  <si>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</si>
  <si>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</si>
  <si>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</si>
  <si>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</si>
  <si>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</si>
  <si>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</si>
  <si>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</si>
  <si>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</si>
  <si>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</si>
  <si>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</si>
  <si>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</si>
  <si>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</si>
  <si>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</si>
  <si>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</si>
  <si>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</si>
  <si>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</si>
  <si>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</si>
  <si>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</si>
  <si>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</si>
  <si>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</si>
  <si>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</si>
  <si>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</si>
  <si>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</si>
  <si>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</si>
  <si>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</si>
  <si>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</si>
  <si>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</si>
  <si>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</si>
  <si>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</si>
  <si>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</si>
  <si>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</si>
  <si>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</si>
  <si>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</si>
  <si>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</si>
  <si>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</si>
  <si>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</si>
  <si>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</si>
  <si>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</si>
  <si>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</si>
  <si>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</si>
  <si>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</si>
  <si>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</si>
  <si>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</si>
  <si>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</si>
  <si>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</si>
  <si>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</si>
  <si>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</si>
  <si>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</si>
  <si>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</si>
  <si>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</si>
  <si>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</si>
  <si>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</si>
  <si>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</si>
  <si>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</si>
  <si>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</si>
  <si>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</si>
  <si>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</si>
  <si>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</si>
  <si>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</si>
  <si>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</si>
  <si>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</si>
  <si>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</si>
  <si>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</si>
  <si>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</si>
  <si>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</si>
  <si>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</si>
  <si>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</si>
  <si>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</si>
  <si>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</si>
  <si>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</si>
  <si>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</si>
  <si>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</si>
  <si>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</si>
  <si>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</si>
  <si>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</si>
  <si>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</si>
  <si>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</si>
  <si>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</si>
  <si>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</si>
  <si>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</si>
  <si>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</si>
  <si>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</si>
  <si>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</si>
  <si>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</si>
  <si>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</si>
  <si>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</si>
  <si>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</si>
  <si>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</si>
  <si>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</si>
  <si>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</si>
  <si>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</si>
  <si>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</si>
  <si>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</si>
  <si>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</si>
  <si>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</si>
  <si>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</si>
  <si>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</si>
  <si>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</si>
  <si>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</si>
  <si>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</si>
  <si>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</si>
  <si>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</si>
  <si>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</si>
  <si>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</si>
  <si>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</si>
  <si>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</si>
  <si>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</si>
  <si>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</si>
  <si>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</si>
  <si>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</si>
  <si>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</si>
  <si>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</si>
  <si>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</si>
  <si>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</si>
  <si>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</si>
  <si>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</si>
  <si>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</si>
  <si>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</si>
  <si>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</si>
  <si>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</si>
  <si>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</si>
  <si>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</si>
  <si>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</si>
  <si>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</si>
  <si>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</si>
  <si>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</si>
  <si>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</si>
  <si>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</si>
  <si>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</si>
  <si>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</si>
  <si>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</si>
  <si>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</si>
  <si>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</si>
  <si>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</si>
  <si>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</si>
  <si>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</si>
  <si>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</si>
  <si>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</si>
  <si>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</si>
  <si>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</si>
  <si>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</si>
  <si>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</si>
  <si>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</si>
  <si>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</si>
  <si>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</si>
  <si>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</si>
  <si>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</si>
  <si>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</si>
  <si>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</si>
  <si>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</si>
  <si>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</si>
  <si>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</si>
  <si>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</si>
  <si>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</si>
  <si>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</si>
  <si>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</si>
  <si>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</si>
  <si>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</si>
  <si>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</si>
  <si>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</si>
  <si>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</si>
  <si>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</si>
  <si>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</si>
  <si>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</si>
  <si>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</si>
  <si>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</si>
  <si>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</si>
  <si>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</si>
  <si>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</si>
  <si>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</si>
  <si>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</si>
  <si>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</si>
  <si>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</si>
  <si>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</si>
  <si>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</si>
  <si>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</si>
  <si>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</si>
  <si>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</si>
  <si>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</si>
  <si>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</si>
  <si>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</si>
  <si>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</si>
  <si>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</si>
  <si>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</si>
  <si>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</si>
  <si>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</si>
  <si>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</si>
  <si>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</si>
  <si>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</si>
  <si>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</si>
  <si>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</si>
  <si>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</si>
  <si>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</si>
  <si>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</si>
  <si>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</si>
  <si>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</si>
  <si>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</si>
  <si>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</si>
  <si>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</si>
  <si>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</si>
  <si>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</si>
  <si>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</si>
  <si>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</si>
  <si>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</si>
  <si>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</si>
  <si>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</si>
  <si>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</si>
  <si>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</si>
  <si>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</si>
  <si>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</si>
  <si>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</si>
  <si>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</si>
  <si>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</si>
  <si>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</si>
  <si>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</si>
  <si>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</si>
  <si>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</si>
  <si>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</si>
  <si>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</si>
  <si>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</si>
  <si>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</si>
  <si>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</si>
  <si>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</si>
  <si>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</si>
  <si>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</si>
  <si>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</si>
  <si>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</si>
  <si>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</si>
  <si>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</si>
  <si>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</si>
  <si>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</si>
  <si>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</si>
  <si>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</si>
  <si>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</si>
  <si>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</si>
  <si>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</si>
  <si>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</si>
  <si>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</si>
  <si>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</si>
  <si>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</si>
  <si>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</si>
  <si>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</si>
  <si>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</si>
  <si>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</si>
  <si>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</si>
  <si>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</si>
  <si>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</si>
  <si>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</si>
  <si>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</si>
  <si>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</si>
  <si>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</si>
  <si>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</si>
  <si>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</si>
  <si>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</si>
  <si>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</si>
  <si>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</si>
  <si>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</si>
  <si>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</si>
  <si>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</si>
  <si>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</si>
  <si>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</si>
  <si>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</si>
  <si>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</si>
  <si>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</si>
  <si>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</si>
  <si>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</si>
  <si>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</si>
  <si>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</si>
  <si>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</si>
  <si>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</si>
  <si>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</si>
  <si>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</si>
  <si>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</si>
  <si>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</si>
  <si>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</si>
  <si>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</si>
  <si>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</si>
  <si>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</si>
  <si>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</si>
  <si>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</si>
  <si>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</si>
  <si>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</si>
  <si>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</si>
  <si>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</si>
  <si>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</si>
  <si>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</si>
  <si>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</si>
  <si>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</si>
  <si>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</si>
  <si>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</si>
  <si>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</si>
  <si>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</si>
  <si>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</si>
  <si>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</si>
  <si>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</si>
  <si>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</si>
  <si>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</si>
  <si>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</si>
  <si>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</si>
  <si>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</si>
  <si>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</si>
  <si>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</si>
  <si>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</si>
  <si>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</si>
  <si>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</si>
  <si>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</si>
  <si>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</si>
  <si>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</si>
  <si>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</si>
  <si>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</si>
  <si>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</si>
  <si>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</si>
  <si>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</si>
  <si>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</si>
  <si>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</si>
  <si>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</si>
  <si>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</si>
  <si>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</si>
  <si>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</si>
  <si>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</si>
  <si>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</si>
  <si>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</si>
  <si>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</si>
  <si>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</si>
  <si>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</si>
  <si>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</si>
  <si>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</si>
  <si>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</si>
  <si>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</si>
  <si>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</si>
  <si>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</si>
  <si>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</si>
  <si>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</si>
  <si>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</si>
  <si>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</si>
  <si>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</si>
  <si>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</si>
  <si>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</si>
  <si>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</si>
  <si>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</si>
  <si>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</si>
  <si>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</si>
  <si>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</si>
  <si>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</si>
  <si>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</si>
  <si>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</si>
  <si>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</si>
  <si>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</si>
  <si>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</si>
  <si>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</si>
  <si>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</si>
  <si>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</si>
  <si>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</si>
  <si>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</si>
  <si>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</si>
  <si>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</si>
  <si>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</si>
  <si>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</si>
  <si>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</si>
  <si>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</si>
  <si>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</si>
  <si>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</si>
  <si>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</si>
  <si>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</si>
  <si>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</si>
  <si>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</si>
  <si>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</si>
  <si>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</si>
  <si>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</si>
  <si>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</si>
  <si>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</si>
  <si>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</si>
  <si>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</si>
  <si>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</si>
  <si>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</si>
  <si>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</si>
  <si>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</si>
  <si>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</si>
  <si>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</si>
  <si>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</si>
  <si>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</si>
  <si>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</si>
  <si>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</si>
  <si>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</si>
  <si>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</si>
  <si>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</si>
  <si>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</si>
  <si>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</si>
  <si>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</si>
  <si>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</si>
  <si>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</si>
  <si>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</si>
  <si>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</si>
  <si>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</si>
  <si>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</si>
  <si>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</si>
  <si>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</si>
  <si>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</si>
  <si>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</si>
  <si>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</si>
  <si>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</si>
  <si>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</si>
  <si>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</si>
  <si>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</si>
  <si>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</si>
  <si>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</si>
  <si>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</si>
  <si>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</si>
  <si>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</si>
  <si>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</si>
  <si>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</si>
  <si>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</si>
  <si>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</si>
  <si>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</si>
  <si>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</si>
  <si>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</si>
  <si>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</si>
  <si>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</si>
  <si>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</si>
  <si>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</si>
  <si>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</si>
  <si>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</si>
  <si>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</si>
  <si>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</si>
  <si>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</si>
  <si>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</si>
  <si>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</si>
  <si>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</si>
  <si>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</si>
  <si>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</si>
  <si>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</si>
  <si>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</si>
  <si>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</si>
  <si>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</si>
  <si>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</si>
  <si>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</si>
  <si>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</si>
  <si>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</si>
  <si>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</si>
  <si>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</si>
  <si>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</si>
  <si>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</si>
  <si>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</si>
  <si>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</si>
  <si>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</si>
  <si>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</si>
  <si>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</si>
  <si>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</si>
  <si>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</si>
  <si>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</si>
  <si>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</si>
  <si>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</si>
  <si>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</si>
  <si>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</si>
  <si>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</si>
  <si>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</si>
  <si>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</si>
  <si>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</si>
  <si>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</si>
  <si>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</si>
  <si>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</si>
  <si>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</si>
  <si>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</si>
  <si>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</si>
  <si>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</si>
  <si>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</si>
  <si>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</si>
  <si>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</si>
  <si>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</si>
  <si>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</si>
  <si>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</si>
  <si>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</si>
  <si>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</si>
  <si>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</si>
  <si>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</si>
  <si>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</si>
  <si>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</si>
  <si>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</si>
  <si>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</si>
  <si>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</si>
  <si>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</si>
  <si>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</si>
  <si>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</si>
  <si>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</si>
  <si>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</si>
  <si>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</si>
  <si>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</si>
  <si>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</si>
  <si>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</si>
  <si>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</si>
  <si>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</si>
  <si>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</si>
  <si>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</si>
  <si>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</si>
  <si>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</si>
  <si>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</si>
  <si>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</si>
  <si>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</si>
  <si>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</si>
  <si>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</si>
  <si>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</si>
  <si>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</si>
  <si>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</si>
  <si>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</si>
  <si>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</si>
  <si>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</si>
  <si>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</si>
  <si>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</si>
  <si>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</si>
  <si>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</si>
  <si>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</si>
  <si>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</si>
  <si>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</si>
  <si>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</si>
  <si>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</si>
  <si>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</si>
  <si>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</si>
  <si>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</si>
  <si>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</si>
  <si>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</si>
  <si>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</si>
  <si>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</si>
  <si>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</si>
  <si>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</si>
  <si>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</si>
  <si>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</si>
  <si>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</si>
  <si>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</si>
  <si>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</si>
  <si>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</si>
  <si>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</si>
  <si>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</si>
  <si>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</si>
  <si>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</si>
  <si>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</si>
  <si>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</si>
  <si>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</si>
  <si>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</si>
  <si>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</si>
  <si>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</si>
  <si>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</si>
  <si>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</si>
  <si>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</si>
  <si>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</si>
  <si>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</si>
  <si>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</si>
  <si>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</si>
  <si>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</si>
  <si>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</si>
  <si>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</si>
  <si>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</si>
  <si>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</si>
  <si>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</si>
  <si>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</si>
  <si>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</si>
  <si>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</si>
  <si>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</si>
  <si>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</si>
  <si>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</si>
  <si>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</si>
  <si>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</si>
  <si>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</si>
  <si>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</si>
  <si>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</si>
  <si>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</si>
  <si>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</si>
  <si>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</si>
  <si>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</si>
  <si>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</si>
  <si>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</si>
  <si>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</si>
  <si>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</si>
  <si>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</si>
  <si>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</si>
  <si>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</si>
  <si>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</si>
  <si>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</si>
  <si>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</si>
  <si>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</si>
  <si>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</si>
  <si>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</si>
  <si>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</si>
  <si>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</si>
  <si>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</si>
  <si>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</si>
  <si>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</si>
  <si>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</si>
  <si>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</si>
  <si>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</si>
  <si>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</si>
  <si>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</si>
  <si>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</si>
  <si>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</si>
  <si>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</si>
  <si>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</si>
  <si>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</si>
  <si>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</si>
  <si>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</si>
  <si>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</si>
  <si>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</si>
  <si>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</si>
  <si>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</si>
  <si>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</si>
  <si>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</si>
  <si>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</si>
  <si>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</si>
  <si>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</si>
  <si>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</si>
  <si>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</si>
  <si>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</si>
  <si>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</si>
  <si>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</si>
  <si>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</si>
  <si>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</si>
  <si>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</si>
  <si>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</si>
  <si>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</si>
  <si>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</si>
  <si>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</si>
  <si>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</si>
  <si>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</si>
  <si>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</si>
  <si>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</si>
  <si>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</si>
  <si>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</si>
  <si>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</si>
  <si>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</si>
  <si>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</si>
  <si>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</si>
  <si>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</si>
  <si>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</si>
  <si>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</si>
  <si>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</si>
  <si>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</si>
  <si>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</si>
  <si>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</si>
  <si>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</si>
  <si>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</si>
  <si>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</si>
  <si>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</si>
  <si>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</si>
  <si>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</si>
  <si>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</si>
  <si>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</si>
  <si>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</si>
  <si>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</si>
  <si>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</si>
  <si>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</si>
  <si>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</si>
  <si>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</si>
  <si>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</si>
  <si>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</si>
  <si>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</si>
  <si>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</si>
  <si>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</si>
  <si>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</si>
  <si>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</si>
  <si>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</si>
  <si>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</si>
  <si>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</si>
  <si>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</si>
  <si>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</si>
  <si>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</si>
  <si>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</si>
  <si>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</si>
  <si>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</si>
  <si>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</si>
  <si>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</si>
  <si>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</si>
  <si>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</si>
  <si>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</si>
  <si>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</si>
  <si>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</si>
  <si>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</si>
  <si>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</si>
  <si>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</si>
  <si>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</si>
  <si>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</si>
  <si>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</si>
  <si>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</si>
  <si>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</si>
  <si>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</si>
  <si>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</si>
  <si>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</si>
  <si>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</si>
  <si>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</si>
  <si>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</si>
  <si>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</si>
  <si>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</si>
  <si>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</si>
  <si>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</si>
  <si>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</si>
  <si>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</si>
  <si>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</si>
  <si>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</si>
  <si>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</si>
  <si>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</si>
  <si>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</si>
  <si>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</si>
  <si>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</si>
  <si>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</si>
  <si>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</si>
  <si>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</si>
  <si>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</si>
  <si>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</si>
  <si>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</si>
  <si>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</si>
  <si>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</si>
  <si>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</si>
  <si>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</si>
  <si>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</si>
  <si>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</si>
  <si>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</si>
  <si>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</si>
  <si>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</si>
  <si>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</si>
  <si>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</si>
  <si>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</si>
  <si>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</si>
  <si>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</si>
  <si>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</si>
  <si>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</si>
  <si>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</si>
  <si>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</si>
  <si>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</si>
  <si>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</si>
  <si>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</si>
  <si>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</si>
  <si>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</si>
  <si>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</si>
  <si>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</si>
  <si>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</si>
  <si>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</si>
  <si>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</si>
  <si>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</si>
  <si>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</si>
  <si>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</si>
  <si>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</si>
  <si>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</si>
  <si>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</si>
  <si>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</si>
  <si>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</si>
  <si>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</si>
  <si>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</si>
  <si>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</si>
  <si>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</si>
  <si>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</si>
  <si>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</si>
  <si>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</si>
  <si>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</si>
  <si>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</si>
  <si>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</si>
  <si>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</si>
  <si>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</si>
  <si>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</si>
  <si>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</si>
  <si>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</si>
  <si>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</si>
  <si>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</si>
  <si>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</si>
  <si>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</si>
  <si>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</si>
  <si>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</si>
  <si>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</si>
  <si>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</si>
  <si>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</si>
  <si>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</si>
  <si>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</si>
  <si>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</si>
  <si>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</si>
  <si>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</si>
  <si>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</si>
  <si>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</si>
  <si>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</si>
  <si>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</si>
  <si>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</si>
  <si>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</si>
  <si>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</si>
  <si>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</si>
  <si>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</si>
  <si>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</si>
  <si>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</si>
  <si>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</si>
  <si>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</si>
  <si>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</si>
  <si>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</si>
  <si>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</si>
  <si>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</si>
  <si>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</si>
  <si>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</si>
  <si>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</si>
  <si>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</si>
  <si>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</si>
  <si>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</si>
  <si>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</si>
  <si>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</si>
  <si>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</si>
  <si>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</si>
  <si>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</si>
  <si>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</si>
  <si>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</si>
  <si>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</si>
  <si>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</si>
  <si>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</si>
  <si>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</si>
  <si>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</si>
  <si>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</si>
  <si>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</si>
  <si>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</si>
  <si>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</si>
  <si>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</si>
  <si>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</si>
  <si>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</si>
  <si>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</si>
  <si>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</si>
  <si>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</si>
  <si>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</si>
  <si>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</si>
  <si>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</si>
  <si>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</si>
  <si>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</si>
  <si>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</si>
  <si>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</si>
  <si>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</si>
  <si>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</si>
  <si>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</si>
  <si>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</si>
  <si>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</si>
  <si>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</si>
  <si>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</si>
  <si>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</si>
  <si>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</si>
  <si>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</si>
  <si>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</si>
  <si>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</si>
  <si>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</si>
  <si>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</si>
  <si>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</si>
  <si>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</si>
  <si>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</si>
  <si>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</si>
  <si>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</si>
  <si>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</si>
  <si>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</si>
  <si>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</si>
  <si>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</si>
  <si>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</si>
  <si>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</si>
  <si>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</si>
  <si>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</si>
  <si>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</si>
  <si>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</si>
  <si>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</si>
  <si>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</si>
  <si>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</si>
  <si>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</si>
  <si>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</si>
  <si>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</si>
  <si>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</si>
  <si>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</si>
  <si>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</si>
  <si>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</si>
  <si>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</si>
  <si>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</si>
  <si>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</si>
  <si>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</si>
  <si>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</si>
  <si>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</si>
  <si>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</si>
  <si>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</si>
  <si>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</si>
  <si>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</si>
  <si>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</si>
  <si>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</si>
  <si>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</si>
  <si>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</si>
  <si>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</si>
  <si>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</si>
  <si>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</si>
  <si>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</si>
  <si>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</si>
  <si>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</si>
  <si>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</si>
  <si>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</si>
  <si>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</si>
  <si>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</si>
  <si>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</si>
  <si>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</si>
  <si>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</si>
  <si>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</si>
  <si>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</si>
  <si>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</si>
  <si>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</si>
  <si>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</si>
  <si>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</si>
  <si>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</si>
  <si>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</si>
  <si>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</si>
  <si>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</si>
  <si>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</si>
  <si>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</si>
  <si>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</si>
  <si>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</si>
  <si>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</si>
  <si>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</si>
  <si>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</si>
  <si>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</si>
  <si>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</si>
  <si>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</si>
  <si>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</si>
  <si>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</si>
  <si>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</si>
  <si>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</si>
  <si>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</si>
  <si>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</si>
  <si>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</si>
  <si>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</si>
  <si>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</si>
  <si>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</si>
  <si>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</si>
  <si>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</si>
  <si>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</si>
  <si>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</si>
  <si>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</si>
  <si>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</si>
  <si>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</si>
  <si>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</si>
  <si>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</si>
  <si>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</si>
  <si>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</si>
  <si>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</si>
  <si>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</si>
  <si>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</si>
  <si>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</si>
  <si>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</si>
  <si>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</si>
  <si>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</si>
  <si>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</si>
  <si>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</si>
  <si>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</si>
  <si>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</si>
  <si>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</si>
  <si>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</si>
  <si>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</si>
  <si>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</si>
  <si>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</si>
  <si>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</si>
  <si>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</si>
  <si>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</si>
  <si>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</si>
  <si>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</si>
  <si>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</si>
  <si>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</si>
  <si>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</si>
  <si>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</si>
  <si>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</si>
  <si>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</si>
  <si>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</si>
  <si>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</si>
  <si>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</si>
  <si>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</si>
  <si>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</si>
  <si>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</si>
  <si>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</si>
  <si>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</si>
  <si>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</si>
  <si>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</si>
  <si>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</si>
  <si>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</si>
  <si>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</si>
  <si>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</si>
  <si>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</si>
  <si>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</si>
  <si>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</si>
  <si>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</si>
  <si>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</si>
  <si>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</si>
  <si>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</si>
  <si>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</si>
  <si>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</si>
  <si>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</si>
  <si>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</si>
  <si>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</si>
  <si>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</si>
  <si>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</si>
  <si>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</si>
  <si>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</si>
  <si>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</si>
  <si>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</si>
  <si>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</si>
  <si>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</si>
  <si>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</si>
  <si>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</si>
  <si>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</si>
  <si>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</si>
  <si>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</si>
  <si>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</si>
  <si>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</si>
  <si>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</si>
  <si>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</si>
  <si>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</si>
  <si>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</si>
  <si>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</si>
  <si>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</si>
  <si>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</si>
  <si>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</si>
  <si>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</si>
  <si>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</si>
  <si>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</si>
  <si>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</si>
  <si>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</si>
  <si>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</si>
  <si>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</si>
  <si>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</si>
  <si>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</si>
  <si>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</si>
  <si>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</si>
  <si>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</si>
  <si>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</si>
  <si>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</si>
  <si>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</si>
  <si>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</si>
  <si>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</si>
  <si>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</si>
  <si>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</si>
  <si>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</si>
  <si>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</si>
  <si>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</si>
  <si>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</si>
  <si>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</si>
  <si>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</si>
  <si>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</si>
  <si>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</si>
  <si>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</si>
  <si>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</si>
  <si>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</si>
  <si>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</si>
  <si>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</si>
  <si>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</si>
  <si>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</si>
  <si>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</si>
  <si>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</si>
  <si>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</si>
  <si>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</si>
  <si>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</si>
  <si>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</si>
  <si>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</si>
  <si>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</si>
  <si>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</si>
  <si>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</si>
  <si>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</si>
  <si>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</si>
  <si>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</si>
  <si>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</si>
  <si>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</si>
  <si>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</si>
  <si>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</si>
  <si>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</si>
  <si>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</si>
  <si>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</si>
  <si>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</si>
  <si>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</si>
  <si>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</si>
  <si>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</si>
  <si>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</si>
  <si>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</si>
  <si>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</si>
  <si>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</si>
  <si>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</si>
  <si>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</si>
  <si>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</si>
  <si>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</si>
  <si>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</si>
  <si>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</si>
  <si>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</si>
  <si>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</si>
  <si>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</si>
  <si>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</si>
  <si>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</si>
  <si>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</si>
  <si>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</si>
  <si>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</si>
  <si>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</si>
  <si>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</si>
  <si>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</si>
  <si>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</si>
  <si>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</si>
  <si>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</si>
  <si>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</si>
  <si>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</si>
  <si>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</si>
  <si>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</si>
  <si>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</si>
  <si>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</si>
  <si>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</si>
  <si>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</si>
  <si>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</si>
  <si>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</si>
  <si>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</si>
  <si>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</si>
  <si>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</si>
  <si>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</si>
  <si>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</si>
  <si>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</si>
  <si>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</si>
  <si>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</si>
  <si>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</si>
  <si>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</si>
  <si>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</si>
  <si>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</si>
  <si>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</si>
  <si>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</si>
  <si>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</si>
  <si>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</si>
  <si>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</si>
  <si>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</si>
  <si>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</si>
  <si>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</si>
  <si>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</si>
  <si>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</si>
  <si>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</si>
  <si>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</si>
  <si>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</si>
  <si>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</si>
  <si>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</si>
  <si>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</si>
  <si>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</si>
  <si>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</si>
  <si>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</si>
  <si>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</si>
  <si>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</si>
  <si>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</si>
  <si>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</si>
  <si>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</si>
  <si>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</si>
  <si>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</si>
  <si>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</si>
  <si>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</si>
  <si>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</si>
  <si>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</si>
  <si>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</si>
  <si>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</si>
  <si>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</si>
  <si>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</si>
  <si>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</si>
  <si>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</si>
  <si>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</si>
  <si>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</si>
  <si>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</si>
  <si>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</si>
  <si>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</si>
  <si>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</si>
  <si>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</si>
  <si>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</si>
  <si>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</si>
  <si>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</si>
  <si>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</si>
  <si>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</si>
  <si>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</si>
  <si>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</si>
  <si>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</si>
  <si>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</si>
  <si>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</si>
  <si>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</si>
  <si>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</si>
  <si>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</si>
  <si>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</si>
  <si>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</si>
  <si>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</si>
  <si>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</si>
  <si>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</si>
  <si>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</si>
  <si>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</si>
  <si>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</si>
  <si>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</si>
  <si>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</si>
  <si>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</si>
  <si>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</si>
  <si>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</si>
  <si>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</si>
  <si>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</si>
  <si>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</si>
  <si>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</si>
  <si>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</si>
  <si>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</si>
  <si>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</si>
  <si>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</si>
  <si>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</si>
  <si>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</si>
  <si>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</si>
  <si>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</si>
  <si>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</si>
  <si>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</si>
  <si>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</si>
  <si>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</si>
  <si>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</si>
  <si>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</si>
  <si>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</si>
  <si>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</si>
  <si>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</si>
  <si>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</si>
  <si>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</si>
  <si>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</si>
  <si>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</si>
  <si>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</si>
  <si>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</si>
  <si>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</si>
  <si>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</si>
  <si>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</si>
  <si>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</si>
  <si>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</si>
  <si>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</si>
  <si>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</si>
  <si>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</si>
  <si>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</si>
  <si>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</si>
  <si>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</si>
  <si>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</si>
  <si>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</si>
  <si>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</si>
  <si>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</si>
  <si>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</si>
  <si>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</si>
  <si>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</si>
  <si>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</si>
  <si>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</si>
  <si>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</si>
  <si>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</si>
  <si>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</si>
  <si>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</si>
  <si>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</si>
  <si>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</si>
  <si>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</si>
  <si>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</si>
  <si>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</si>
  <si>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</si>
  <si>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</si>
  <si>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</si>
  <si>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</si>
  <si>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</si>
  <si>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</si>
  <si>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</si>
  <si>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</si>
  <si>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</si>
  <si>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</si>
  <si>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</si>
  <si>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</si>
  <si>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</si>
  <si>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</si>
  <si>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</si>
  <si>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</si>
  <si>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</si>
  <si>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</si>
  <si>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</si>
  <si>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</si>
  <si>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</si>
  <si>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</si>
  <si>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</si>
  <si>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</si>
  <si>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</si>
  <si>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</si>
  <si>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</si>
  <si>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</si>
  <si>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</si>
  <si>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</si>
  <si>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</si>
  <si>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</si>
  <si>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</si>
  <si>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</si>
  <si>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</si>
  <si>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</si>
  <si>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</si>
  <si>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</si>
  <si>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</si>
  <si>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</si>
  <si>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</si>
  <si>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</si>
  <si>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</si>
  <si>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</si>
  <si>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</si>
  <si>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</si>
  <si>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</si>
  <si>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</si>
  <si>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</si>
  <si>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</si>
  <si>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</si>
  <si>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</si>
  <si>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</si>
  <si>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</si>
  <si>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</si>
  <si>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</si>
  <si>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</si>
  <si>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</si>
  <si>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</si>
  <si>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</si>
  <si>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</si>
  <si>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</si>
  <si>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</si>
  <si>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</si>
  <si>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</si>
  <si>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</si>
  <si>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</si>
  <si>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</si>
  <si>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</si>
  <si>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</si>
  <si>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</si>
  <si>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</si>
  <si>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</si>
  <si>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</si>
  <si>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</si>
  <si>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</si>
  <si>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</si>
  <si>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</si>
  <si>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</si>
  <si>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</si>
  <si>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</si>
  <si>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</si>
  <si>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</si>
  <si>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</si>
  <si>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</si>
  <si>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</si>
  <si>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</si>
  <si>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</si>
  <si>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</si>
  <si>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</si>
  <si>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</si>
  <si>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</si>
  <si>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</si>
  <si>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</si>
  <si>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</si>
  <si>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</si>
  <si>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</si>
  <si>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</si>
  <si>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</si>
  <si>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</si>
  <si>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</si>
  <si>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</si>
  <si>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</si>
  <si>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</si>
  <si>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</si>
  <si>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</si>
  <si>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</si>
  <si>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</si>
  <si>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</si>
  <si>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</si>
  <si>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</si>
  <si>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</si>
  <si>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</si>
  <si>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</si>
  <si>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</si>
  <si>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</si>
  <si>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</si>
  <si>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</si>
  <si>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</si>
  <si>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</si>
  <si>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</si>
  <si>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</si>
  <si>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</si>
  <si>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</si>
  <si>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</si>
  <si>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</si>
  <si>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</si>
  <si>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</si>
  <si>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</si>
  <si>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</si>
  <si>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</si>
  <si>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</si>
  <si>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</si>
  <si>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</si>
  <si>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</si>
  <si>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</si>
  <si>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</si>
  <si>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</si>
  <si>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</si>
  <si>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</si>
  <si>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</si>
  <si>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</si>
  <si>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</si>
  <si>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</si>
  <si>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</si>
  <si>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</si>
  <si>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</si>
  <si>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</si>
  <si>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</si>
  <si>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</si>
  <si>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</si>
  <si>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</si>
  <si>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</si>
  <si>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</si>
  <si>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</si>
  <si>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</si>
  <si>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</si>
  <si>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</si>
  <si>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</si>
  <si>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</si>
  <si>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</si>
  <si>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</si>
  <si>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</si>
  <si>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</si>
  <si>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</si>
  <si>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</si>
  <si>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</si>
  <si>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</si>
  <si>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</si>
  <si>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</si>
  <si>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</si>
  <si>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</si>
  <si>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</si>
  <si>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</si>
  <si>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</si>
  <si>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</si>
  <si>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</si>
  <si>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</si>
  <si>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</si>
  <si>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</si>
  <si>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</si>
  <si>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</si>
  <si>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</si>
  <si>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</si>
  <si>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</si>
  <si>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</si>
  <si>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</si>
  <si>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</si>
  <si>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</si>
  <si>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</si>
  <si>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</si>
  <si>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</si>
  <si>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</si>
  <si>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</si>
  <si>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</si>
  <si>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</si>
  <si>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</si>
  <si>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</si>
  <si>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</si>
  <si>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</si>
  <si>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</si>
  <si>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</si>
  <si>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</si>
  <si>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</si>
  <si>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</si>
  <si>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</si>
  <si>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</si>
  <si>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</si>
  <si>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</si>
  <si>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</si>
  <si>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</si>
  <si>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</si>
  <si>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</si>
  <si>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</si>
  <si>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</si>
  <si>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</si>
  <si>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</si>
  <si>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</si>
  <si>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</si>
  <si>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</si>
  <si>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</si>
  <si>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</si>
  <si>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</si>
  <si>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</si>
  <si>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</si>
  <si>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</si>
  <si>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</si>
  <si>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</si>
  <si>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</si>
  <si>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</si>
  <si>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</si>
  <si>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</si>
  <si>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</si>
  <si>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</si>
  <si>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</si>
  <si>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</si>
  <si>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</si>
  <si>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</si>
  <si>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</si>
  <si>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</si>
  <si>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</si>
  <si>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</si>
  <si>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</si>
  <si>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</si>
  <si>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</si>
  <si>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</si>
  <si>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</si>
  <si>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</si>
  <si>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</si>
  <si>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</si>
  <si>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</si>
  <si>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</si>
  <si>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</si>
  <si>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</si>
  <si>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</si>
  <si>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</si>
  <si>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</si>
  <si>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</si>
  <si>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</si>
  <si>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</si>
  <si>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</si>
  <si>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</si>
  <si>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</si>
  <si>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</si>
  <si>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</si>
  <si>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</si>
  <si>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</si>
  <si>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</si>
  <si>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</si>
  <si>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</si>
  <si>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</si>
  <si>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</si>
  <si>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</si>
  <si>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</si>
  <si>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</si>
  <si>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</si>
  <si>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</si>
  <si>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</si>
  <si>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</si>
  <si>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</si>
  <si>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</si>
  <si>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</si>
  <si>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</si>
  <si>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</si>
  <si>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</si>
  <si>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</si>
  <si>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</si>
  <si>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</si>
  <si>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</si>
  <si>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</si>
  <si>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</si>
  <si>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</si>
  <si>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</si>
  <si>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</si>
  <si>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</si>
  <si>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</si>
  <si>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</si>
  <si>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</si>
  <si>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</si>
  <si>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</si>
  <si>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</si>
  <si>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</si>
  <si>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</si>
  <si>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</si>
  <si>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</si>
  <si>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</si>
  <si>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</si>
  <si>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</si>
  <si>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</si>
  <si>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</si>
  <si>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</si>
  <si>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</si>
  <si>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</si>
  <si>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</si>
  <si>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</si>
  <si>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</si>
  <si>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</si>
  <si>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</si>
  <si>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</si>
  <si>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</si>
  <si>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</si>
  <si>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</si>
  <si>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</si>
  <si>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</si>
  <si>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</si>
  <si>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</si>
  <si>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</si>
  <si>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</si>
  <si>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</si>
  <si>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</si>
  <si>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</si>
  <si>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</si>
  <si>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</si>
  <si>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</si>
  <si>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</si>
  <si>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</si>
  <si>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</si>
  <si>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</si>
  <si>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</si>
  <si>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</si>
  <si>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</si>
  <si>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</si>
  <si>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</si>
  <si>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</si>
  <si>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</si>
  <si>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</si>
  <si>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</si>
  <si>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</si>
  <si>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</si>
  <si>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</si>
  <si>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</si>
  <si>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</si>
  <si>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</si>
  <si>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</si>
  <si>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</si>
  <si>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</si>
  <si>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</si>
  <si>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</si>
  <si>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</si>
  <si>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</si>
  <si>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</si>
  <si>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</si>
  <si>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</si>
  <si>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</si>
  <si>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</si>
  <si>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</si>
  <si>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</si>
  <si>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</si>
  <si>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</si>
  <si>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</si>
  <si>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</si>
  <si>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</si>
  <si>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</si>
  <si>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</si>
  <si>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</si>
  <si>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</si>
  <si>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</si>
  <si>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</si>
  <si>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</si>
  <si>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</si>
  <si>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</si>
  <si>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</si>
  <si>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</si>
  <si>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</si>
  <si>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</si>
  <si>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</si>
  <si>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</si>
  <si>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</si>
  <si>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</si>
  <si>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</si>
  <si>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</si>
  <si>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</si>
  <si>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</si>
  <si>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</si>
  <si>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</si>
  <si>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</si>
  <si>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</si>
  <si>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</si>
  <si>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</si>
  <si>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</si>
  <si>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</si>
  <si>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</si>
  <si>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</si>
  <si>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</si>
  <si>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</si>
  <si>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</si>
  <si>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</si>
  <si>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</si>
  <si>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</si>
  <si>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</si>
  <si>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</si>
  <si>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</si>
  <si>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</si>
  <si>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</si>
  <si>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</si>
  <si>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</si>
  <si>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</si>
  <si>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</si>
  <si>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</si>
  <si>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</si>
  <si>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</si>
  <si>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</si>
  <si>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</si>
  <si>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</si>
  <si>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</si>
  <si>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</si>
  <si>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</si>
  <si>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</si>
  <si>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</si>
  <si>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</si>
  <si>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</si>
  <si>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</si>
  <si>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</si>
  <si>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</si>
  <si>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</si>
  <si>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</si>
  <si>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</si>
  <si>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</si>
  <si>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</si>
  <si>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</si>
  <si>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</si>
  <si>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</si>
  <si>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</si>
  <si>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</si>
  <si>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</si>
  <si>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</si>
  <si>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</si>
  <si>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</si>
  <si>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</si>
  <si>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</si>
  <si>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</si>
  <si>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</si>
  <si>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</si>
  <si>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</si>
  <si>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</si>
  <si>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</si>
  <si>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</si>
  <si>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</si>
  <si>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</si>
  <si>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</si>
  <si>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</si>
  <si>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</si>
  <si>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</si>
  <si>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</si>
  <si>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</si>
  <si>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</si>
  <si>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</si>
  <si>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</si>
  <si>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</si>
  <si>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</si>
  <si>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</si>
  <si>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</si>
  <si>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</si>
  <si>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</si>
  <si>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</si>
  <si>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</si>
  <si>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</si>
  <si>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</si>
  <si>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</si>
  <si>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</si>
  <si>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</si>
  <si>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</si>
  <si>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</si>
  <si>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</si>
  <si>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</si>
  <si>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</si>
  <si>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</si>
  <si>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</si>
  <si>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</si>
  <si>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</si>
  <si>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</si>
  <si>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</si>
  <si>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</si>
  <si>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</si>
  <si>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</si>
  <si>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</si>
  <si>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</si>
  <si>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</si>
  <si>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</si>
  <si>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</si>
  <si>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</si>
  <si>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</si>
  <si>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</si>
  <si>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</si>
  <si>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</si>
  <si>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</si>
  <si>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</si>
  <si>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</si>
  <si>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</si>
  <si>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</si>
  <si>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</si>
  <si>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</si>
  <si>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</si>
  <si>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</si>
  <si>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</si>
  <si>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</si>
  <si>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</si>
  <si>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</si>
  <si>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</si>
  <si>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</si>
  <si>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</si>
  <si>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</si>
  <si>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</si>
  <si>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</si>
  <si>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</si>
  <si>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</si>
  <si>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</si>
  <si>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</si>
  <si>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</si>
  <si>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</si>
  <si>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</si>
  <si>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</si>
  <si>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</si>
  <si>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</si>
  <si>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</si>
  <si>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</si>
  <si>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</si>
  <si>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</si>
  <si>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</si>
  <si>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</si>
  <si>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</si>
  <si>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</si>
  <si>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</si>
  <si>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</si>
  <si>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</si>
  <si>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</si>
  <si>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</si>
  <si>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</si>
  <si>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</si>
  <si>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</si>
  <si>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</si>
  <si>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</si>
  <si>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</si>
  <si>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</si>
  <si>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</si>
  <si>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</si>
  <si>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</si>
  <si>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</si>
  <si>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</si>
  <si>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</si>
  <si>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</si>
  <si>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</si>
  <si>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</si>
  <si>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</si>
  <si>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</si>
  <si>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</si>
  <si>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</si>
  <si>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</si>
  <si>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</si>
  <si>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</si>
  <si>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</si>
  <si>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</si>
  <si>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</si>
  <si>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</si>
  <si>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</si>
  <si>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</si>
  <si>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</si>
  <si>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</si>
  <si>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</si>
  <si>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</si>
  <si>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</si>
  <si>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</si>
  <si>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</si>
  <si>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</si>
  <si>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</si>
  <si>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</si>
  <si>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</si>
  <si>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</si>
  <si>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</si>
  <si>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</si>
  <si>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</si>
  <si>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</si>
  <si>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</si>
  <si>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</si>
  <si>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</si>
  <si>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</si>
  <si>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</si>
  <si>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</si>
  <si>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</si>
  <si>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</si>
  <si>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</si>
  <si>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</si>
  <si>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</si>
  <si>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</si>
  <si>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</si>
  <si>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</si>
  <si>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</si>
  <si>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</si>
  <si>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</si>
  <si>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</si>
  <si>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</si>
  <si>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</si>
  <si>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</si>
  <si>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</si>
  <si>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</si>
  <si>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</si>
  <si>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</si>
  <si>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</si>
  <si>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</si>
  <si>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</si>
  <si>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</si>
  <si>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</si>
  <si>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</si>
  <si>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</si>
  <si>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</si>
  <si>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</si>
  <si>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</si>
  <si>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</si>
  <si>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</si>
  <si>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</si>
  <si>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</si>
  <si>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</si>
  <si>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</si>
  <si>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</si>
  <si>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</si>
  <si>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</si>
  <si>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</si>
  <si>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</si>
  <si>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</si>
  <si>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</si>
  <si>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</si>
  <si>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</si>
  <si>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</si>
  <si>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</si>
  <si>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</si>
  <si>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</si>
  <si>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</si>
  <si>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</si>
  <si>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</si>
  <si>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</si>
  <si>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</si>
  <si>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</si>
  <si>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</si>
  <si>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</si>
  <si>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</si>
  <si>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</si>
  <si>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</si>
  <si>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</si>
  <si>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</si>
  <si>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</si>
  <si>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</si>
  <si>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</si>
  <si>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</si>
  <si>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</si>
  <si>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</si>
  <si>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</si>
  <si>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</si>
  <si>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</si>
  <si>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</si>
  <si>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</si>
  <si>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</si>
  <si>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</si>
  <si>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</si>
  <si>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</si>
  <si>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</si>
  <si>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</si>
  <si>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</si>
  <si>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</si>
  <si>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</si>
  <si>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</si>
  <si>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</si>
  <si>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</si>
  <si>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</si>
  <si>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</si>
  <si>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</si>
  <si>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</si>
  <si>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</si>
  <si>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</si>
  <si>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</si>
  <si>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</si>
  <si>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</si>
  <si>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</si>
  <si>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</si>
  <si>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</si>
  <si>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</si>
  <si>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</si>
  <si>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</si>
  <si>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</si>
  <si>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</si>
  <si>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</si>
  <si>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</si>
  <si>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</si>
  <si>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</si>
  <si>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</si>
  <si>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</si>
  <si>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</si>
  <si>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</si>
  <si>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</si>
  <si>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</si>
  <si>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</si>
  <si>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</si>
  <si>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</si>
  <si>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</si>
  <si>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</si>
  <si>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</si>
  <si>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</si>
  <si>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</si>
  <si>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</si>
  <si>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</si>
  <si>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</si>
  <si>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</si>
  <si>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</si>
  <si>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</si>
  <si>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</si>
  <si>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</si>
  <si>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</si>
  <si>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</si>
  <si>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</si>
  <si>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</si>
  <si>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</si>
  <si>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</si>
  <si>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</si>
  <si>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</si>
  <si>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</si>
  <si>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</si>
  <si>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</si>
  <si>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</si>
  <si>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</si>
  <si>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</si>
  <si>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</si>
  <si>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</si>
  <si>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</si>
  <si>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</si>
  <si>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</si>
  <si>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</si>
  <si>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</si>
  <si>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</si>
  <si>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</si>
  <si>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</si>
  <si>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</si>
  <si>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</si>
  <si>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</si>
  <si>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</si>
  <si>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</si>
  <si>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</si>
  <si>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</si>
  <si>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</si>
  <si>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</si>
  <si>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</si>
  <si>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</si>
  <si>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</si>
  <si>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</si>
  <si>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</si>
  <si>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</si>
  <si>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</si>
  <si>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</si>
  <si>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</si>
  <si>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</si>
  <si>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</si>
  <si>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</si>
  <si>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</si>
  <si>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</si>
  <si>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</si>
  <si>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</si>
  <si>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</si>
  <si>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</si>
  <si>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</si>
  <si>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</si>
  <si>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</si>
  <si>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</si>
  <si>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</si>
  <si>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</si>
  <si>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</si>
  <si>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</si>
  <si>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</si>
  <si>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</si>
  <si>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</si>
  <si>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</si>
  <si>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</si>
  <si>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</si>
  <si>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</si>
  <si>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</si>
  <si>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</si>
  <si>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</si>
  <si>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</si>
  <si>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</si>
  <si>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</si>
  <si>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</si>
  <si>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</si>
  <si>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</si>
  <si>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</si>
  <si>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</si>
  <si>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</si>
  <si>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</si>
  <si>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</si>
  <si>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</si>
  <si>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</si>
  <si>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</si>
  <si>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</si>
  <si>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</si>
  <si>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</si>
  <si>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</si>
  <si>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</si>
  <si>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</si>
  <si>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</si>
  <si>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</si>
  <si>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</si>
  <si>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</si>
  <si>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</si>
  <si>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</si>
  <si>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</si>
  <si>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</si>
  <si>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</si>
  <si>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</si>
  <si>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</si>
  <si>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</si>
  <si>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</si>
  <si>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</si>
  <si>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</si>
  <si>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</si>
  <si>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</si>
  <si>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</si>
  <si>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</si>
  <si>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</si>
  <si>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</si>
  <si>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</si>
  <si>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</si>
  <si>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</si>
  <si>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</si>
  <si>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</si>
  <si>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</si>
  <si>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</si>
  <si>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</si>
  <si>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</si>
  <si>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</si>
  <si>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</si>
  <si>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</si>
  <si>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</si>
  <si>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</si>
  <si>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</si>
  <si>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</si>
  <si>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</si>
  <si>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</si>
  <si>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</si>
  <si>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</si>
  <si>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</si>
  <si>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</si>
  <si>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</si>
  <si>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</si>
  <si>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</si>
  <si>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</si>
  <si>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</si>
  <si>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</si>
  <si>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</si>
  <si>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</si>
  <si>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</si>
  <si>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</si>
  <si>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</si>
  <si>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</si>
  <si>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</si>
  <si>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</si>
  <si>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</si>
  <si>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</si>
  <si>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</si>
  <si>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</si>
  <si>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</si>
  <si>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</si>
  <si>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</si>
  <si>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</si>
  <si>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</si>
  <si>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</si>
  <si>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</si>
  <si>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</si>
  <si>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</si>
  <si>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</si>
  <si>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</si>
  <si>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</si>
  <si>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</si>
  <si>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</si>
  <si>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</si>
  <si>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</si>
  <si>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</si>
  <si>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</si>
  <si>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</si>
  <si>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</si>
  <si>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</si>
  <si>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</si>
  <si>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</si>
  <si>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</si>
  <si>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</si>
  <si>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</si>
  <si>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</si>
  <si>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</si>
  <si>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</si>
  <si>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</si>
  <si>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</si>
  <si>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</si>
  <si>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</si>
  <si>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</si>
  <si>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</si>
  <si>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</si>
  <si>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</si>
  <si>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</si>
  <si>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</si>
  <si>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</si>
  <si>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</si>
  <si>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</si>
  <si>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</si>
  <si>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</si>
  <si>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</si>
  <si>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</si>
  <si>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</si>
  <si>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</si>
  <si>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</si>
  <si>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</si>
  <si>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</si>
  <si>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</si>
  <si>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</si>
  <si>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</si>
  <si>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</si>
  <si>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</si>
  <si>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</si>
  <si>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</si>
  <si>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</si>
  <si>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</si>
  <si>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</si>
  <si>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</si>
  <si>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</si>
  <si>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</si>
  <si>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</si>
  <si>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</si>
  <si>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</si>
  <si>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</si>
  <si>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</si>
  <si>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</si>
  <si>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</si>
  <si>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</si>
  <si>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</si>
  <si>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</si>
  <si>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</si>
  <si>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</si>
  <si>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</si>
  <si>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</si>
  <si>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</si>
  <si>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</si>
  <si>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</si>
  <si>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</si>
  <si>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</si>
  <si>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</si>
  <si>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</si>
  <si>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</si>
  <si>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</si>
  <si>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</si>
  <si>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</si>
  <si>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</si>
  <si>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</si>
  <si>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</si>
  <si>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</si>
  <si>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</si>
  <si>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</si>
  <si>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</si>
  <si>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</si>
  <si>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</si>
  <si>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</si>
  <si>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</si>
  <si>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</si>
  <si>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</si>
  <si>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</si>
  <si>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</si>
  <si>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</si>
  <si>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</si>
  <si>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</si>
  <si>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</si>
  <si>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</si>
  <si>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</si>
  <si>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</si>
  <si>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</si>
  <si>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</si>
  <si>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</si>
  <si>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</si>
  <si>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</si>
  <si>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</si>
  <si>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</si>
  <si>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</si>
  <si>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</si>
  <si>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</si>
  <si>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</si>
  <si>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</si>
  <si>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</si>
  <si>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</si>
  <si>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</si>
  <si>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</si>
  <si>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</si>
  <si>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</si>
  <si>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</si>
  <si>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</si>
  <si>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</si>
  <si>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</si>
  <si>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</si>
  <si>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</si>
  <si>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</si>
  <si>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</si>
  <si>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</si>
  <si>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</si>
  <si>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</si>
  <si>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</si>
  <si>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</si>
  <si>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</si>
  <si>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</si>
  <si>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</si>
  <si>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</si>
  <si>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</si>
  <si>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</si>
  <si>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</si>
  <si>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</si>
  <si>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</si>
  <si>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</si>
  <si>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</si>
  <si>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</si>
  <si>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</si>
  <si>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</si>
  <si>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</si>
  <si>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</si>
  <si>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</si>
  <si>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</si>
  <si>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</si>
  <si>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</si>
  <si>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</si>
  <si>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</si>
  <si>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</si>
  <si>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</si>
  <si>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</si>
  <si>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</si>
  <si>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</si>
  <si>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</si>
  <si>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</si>
  <si>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</si>
  <si>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</si>
  <si>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</si>
  <si>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</si>
  <si>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</si>
  <si>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</si>
  <si>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</si>
  <si>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</si>
  <si>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</si>
  <si>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</si>
  <si>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</si>
  <si>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</si>
  <si>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</si>
  <si>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</si>
  <si>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</si>
  <si>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</si>
  <si>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</si>
  <si>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</si>
  <si>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</si>
  <si>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</si>
  <si>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</si>
  <si>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</si>
  <si>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</si>
  <si>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</si>
  <si>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</si>
  <si>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</si>
  <si>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</si>
  <si>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</si>
  <si>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</si>
  <si>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</si>
  <si>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</si>
  <si>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</si>
  <si>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</si>
  <si>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</si>
  <si>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</si>
  <si>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</si>
  <si>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</si>
  <si>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</si>
  <si>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</si>
  <si>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</si>
  <si>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</si>
  <si>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</si>
  <si>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</si>
  <si>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</si>
  <si>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</si>
  <si>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</si>
  <si>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</si>
  <si>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</si>
  <si>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</si>
  <si>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</si>
  <si>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</si>
  <si>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</si>
  <si>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</si>
  <si>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</si>
  <si>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</si>
  <si>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</si>
  <si>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</si>
  <si>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</si>
  <si>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</si>
  <si>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</si>
  <si>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</si>
  <si>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</si>
  <si>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</si>
  <si>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</si>
  <si>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</si>
  <si>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</si>
  <si>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</si>
  <si>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</si>
  <si>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</si>
  <si>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</si>
  <si>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</si>
  <si>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</si>
  <si>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</si>
  <si>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</si>
  <si>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</si>
  <si>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</si>
  <si>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</si>
  <si>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</si>
  <si>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</si>
  <si>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</si>
  <si>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</si>
  <si>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</si>
  <si>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</si>
  <si>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</si>
  <si>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</si>
  <si>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</si>
  <si>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</si>
  <si>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</si>
  <si>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</si>
  <si>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</si>
  <si>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</si>
  <si>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</si>
  <si>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</si>
  <si>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</si>
  <si>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</si>
  <si>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</si>
  <si>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</si>
  <si>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</si>
  <si>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</si>
  <si>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</si>
  <si>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</si>
  <si>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</si>
  <si>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</si>
  <si>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</si>
  <si>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</si>
  <si>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</si>
  <si>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</si>
  <si>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</si>
  <si>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</si>
  <si>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</si>
  <si>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</si>
  <si>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</si>
  <si>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</si>
  <si>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</si>
  <si>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</si>
  <si>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</si>
  <si>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</si>
  <si>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</si>
  <si>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</si>
  <si>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</si>
  <si>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</si>
  <si>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</si>
  <si>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</si>
  <si>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</si>
  <si>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</si>
  <si>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</si>
  <si>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</si>
  <si>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</si>
  <si>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</si>
  <si>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</si>
  <si>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</si>
  <si>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</si>
  <si>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</si>
  <si>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</si>
  <si>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</si>
  <si>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</si>
  <si>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</si>
  <si>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</si>
  <si>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</si>
  <si>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</si>
  <si>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</si>
  <si>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</si>
  <si>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</si>
  <si>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</si>
  <si>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</si>
  <si>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</si>
  <si>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</si>
  <si>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</si>
  <si>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</si>
  <si>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</si>
  <si>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</si>
  <si>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</si>
  <si>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</si>
  <si>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</si>
  <si>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</si>
  <si>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</si>
  <si>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</si>
  <si>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</si>
  <si>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</si>
  <si>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</si>
  <si>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</si>
  <si>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</si>
  <si>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</si>
  <si>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</si>
  <si>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</si>
  <si>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</si>
  <si>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</si>
  <si>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</si>
  <si>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</si>
  <si>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</si>
  <si>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</si>
  <si>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</si>
  <si>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</si>
  <si>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</si>
  <si>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</si>
  <si>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</si>
  <si>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</si>
  <si>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</si>
  <si>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</si>
  <si>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</si>
  <si>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</si>
  <si>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</si>
  <si>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</si>
  <si>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</si>
  <si>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</si>
  <si>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</si>
  <si>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</si>
  <si>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</si>
  <si>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</si>
  <si>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</si>
  <si>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</si>
  <si>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</si>
  <si>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</si>
  <si>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</si>
  <si>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</si>
  <si>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</si>
  <si>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</si>
  <si>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</si>
  <si>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</si>
  <si>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</si>
  <si>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</si>
  <si>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</si>
  <si>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</si>
  <si>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</si>
  <si>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</si>
  <si>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</si>
  <si>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</si>
  <si>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</si>
  <si>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</si>
  <si>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</si>
  <si>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</si>
  <si>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</si>
  <si>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</si>
  <si>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</si>
  <si>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</si>
  <si>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</si>
  <si>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</si>
  <si>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</si>
  <si>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</si>
  <si>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</si>
  <si>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</si>
  <si>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</si>
  <si>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</si>
  <si>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</si>
  <si>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</si>
  <si>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</si>
  <si>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</si>
  <si>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</si>
  <si>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</si>
  <si>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</si>
  <si>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</si>
  <si>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</si>
  <si>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</si>
  <si>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</si>
  <si>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</si>
  <si>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</si>
  <si>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</si>
  <si>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</si>
  <si>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</si>
  <si>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</si>
  <si>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</si>
  <si>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</si>
  <si>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</si>
  <si>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</si>
  <si>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</si>
  <si>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</si>
  <si>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</si>
  <si>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</si>
  <si>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</si>
  <si>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</si>
  <si>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</si>
  <si>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</si>
  <si>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</si>
  <si>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</si>
  <si>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</si>
  <si>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</si>
  <si>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</si>
  <si>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</si>
  <si>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</si>
  <si>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</si>
  <si>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</si>
  <si>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</si>
  <si>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</si>
  <si>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</si>
  <si>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</si>
  <si>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</si>
  <si>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</si>
  <si>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</si>
  <si>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</si>
  <si>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</si>
  <si>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</si>
  <si>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</si>
  <si>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</si>
  <si>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</si>
  <si>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</si>
  <si>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</si>
  <si>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</si>
  <si>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</si>
  <si>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</si>
  <si>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</si>
  <si>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</si>
  <si>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</si>
  <si>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</si>
  <si>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</si>
  <si>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</si>
  <si>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</si>
  <si>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</si>
  <si>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</si>
  <si>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</si>
  <si>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</si>
  <si>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</si>
  <si>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</si>
  <si>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</si>
  <si>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</si>
  <si>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</si>
  <si>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</si>
  <si>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</si>
  <si>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</si>
  <si>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</si>
  <si>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</si>
  <si>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</si>
  <si>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</si>
  <si>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</si>
  <si>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</si>
  <si>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</si>
  <si>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</si>
  <si>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</si>
  <si>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</si>
  <si>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</si>
  <si>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</si>
  <si>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</si>
  <si>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</si>
  <si>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</si>
  <si>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</si>
  <si>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</si>
  <si>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</si>
  <si>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</si>
  <si>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</si>
  <si>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</si>
  <si>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</si>
  <si>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</si>
  <si>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</si>
  <si>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</si>
  <si>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</si>
  <si>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</si>
  <si>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</si>
  <si>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</si>
  <si>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</si>
  <si>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</si>
  <si>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</si>
  <si>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</si>
  <si>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</si>
  <si>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</si>
  <si>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</si>
  <si>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</si>
  <si>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</si>
  <si>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</si>
  <si>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</si>
  <si>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</si>
  <si>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</si>
  <si>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</si>
  <si>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</si>
  <si>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</si>
  <si>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</si>
  <si>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</si>
  <si>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</si>
  <si>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</si>
  <si>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</si>
  <si>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</si>
  <si>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</si>
  <si>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</si>
  <si>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</si>
  <si>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</si>
  <si>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</si>
  <si>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</si>
  <si>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</si>
  <si>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</si>
  <si>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</si>
  <si>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</si>
  <si>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</si>
  <si>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</si>
  <si>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</si>
  <si>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</si>
  <si>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</si>
  <si>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</si>
  <si>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</si>
  <si>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</si>
  <si>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</si>
  <si>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</si>
  <si>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</si>
  <si>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</si>
  <si>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</si>
  <si>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</si>
  <si>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</si>
  <si>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</si>
  <si>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</si>
  <si>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</si>
  <si>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</si>
  <si>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</si>
  <si>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</si>
  <si>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</si>
  <si>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</si>
  <si>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</si>
  <si>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</si>
  <si>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</si>
  <si>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</si>
  <si>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</si>
  <si>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</si>
  <si>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</si>
  <si>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</si>
  <si>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</si>
  <si>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</si>
  <si>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</si>
  <si>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</si>
  <si>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</si>
  <si>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</si>
  <si>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</si>
  <si>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</si>
  <si>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</si>
  <si>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</si>
  <si>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</si>
  <si>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</si>
  <si>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</si>
  <si>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</si>
  <si>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</si>
  <si>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</si>
  <si>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</si>
  <si>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</si>
  <si>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</si>
  <si>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</si>
  <si>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</si>
  <si>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</si>
  <si>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</si>
  <si>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</si>
  <si>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</si>
  <si>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</si>
  <si>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</si>
  <si>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</si>
  <si>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</si>
  <si>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</si>
  <si>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</si>
  <si>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</si>
  <si>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</si>
  <si>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</si>
  <si>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</si>
  <si>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</si>
  <si>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</si>
  <si>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</si>
  <si>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</si>
  <si>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</si>
  <si>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</si>
  <si>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</si>
  <si>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</si>
  <si>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</si>
  <si>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</si>
  <si>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</si>
  <si>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</si>
  <si>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</si>
  <si>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</si>
  <si>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</si>
  <si>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</si>
  <si>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</si>
  <si>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</si>
  <si>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</si>
  <si>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</si>
  <si>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</si>
  <si>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</si>
  <si>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</si>
  <si>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</si>
  <si>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</si>
  <si>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</si>
  <si>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</si>
  <si>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</si>
  <si>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</si>
  <si>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</si>
  <si>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</si>
  <si>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</si>
  <si>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</si>
  <si>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</si>
  <si>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</si>
  <si>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</si>
  <si>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</si>
  <si>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</si>
  <si>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</si>
  <si>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</si>
  <si>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</si>
  <si>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</si>
  <si>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</si>
  <si>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</si>
  <si>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</si>
  <si>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</si>
  <si>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</si>
  <si>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</si>
  <si>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</si>
  <si>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</si>
  <si>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</si>
  <si>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</si>
  <si>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</si>
  <si>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</si>
  <si>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</si>
  <si>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</si>
  <si>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</si>
  <si>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</si>
  <si>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</si>
  <si>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</si>
  <si>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</si>
  <si>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</si>
  <si>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</si>
  <si>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</si>
  <si>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</si>
  <si>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</si>
  <si>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</si>
  <si>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</si>
  <si>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</si>
  <si>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</si>
  <si>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</si>
  <si>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</si>
  <si>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</si>
  <si>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</si>
  <si>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</si>
  <si>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</si>
  <si>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</si>
  <si>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</si>
  <si>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</si>
  <si>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</si>
  <si>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</si>
  <si>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</si>
  <si>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</si>
  <si>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</si>
  <si>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</si>
  <si>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</si>
  <si>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</si>
  <si>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</si>
  <si>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</si>
  <si>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</si>
  <si>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</si>
  <si>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</si>
  <si>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</si>
  <si>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</si>
  <si>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</si>
  <si>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</si>
  <si>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</si>
  <si>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</si>
  <si>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</si>
  <si>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</si>
  <si>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</si>
  <si>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</si>
  <si>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</si>
  <si>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</si>
  <si>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</si>
  <si>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</si>
  <si>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</si>
  <si>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</si>
  <si>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</si>
  <si>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</si>
  <si>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</si>
  <si>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</si>
  <si>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</si>
  <si>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</si>
  <si>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</si>
  <si>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</si>
  <si>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</si>
  <si>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</si>
  <si>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</si>
  <si>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</si>
  <si>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</si>
  <si>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</si>
  <si>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</si>
  <si>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</si>
  <si>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</si>
  <si>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</si>
  <si>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</si>
  <si>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</si>
  <si>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</si>
  <si>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</si>
  <si>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</si>
  <si>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</si>
  <si>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</si>
  <si>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</si>
  <si>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</si>
  <si>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</si>
  <si>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</si>
  <si>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</si>
  <si>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</si>
  <si>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</si>
  <si>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</si>
  <si>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</si>
  <si>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</si>
  <si>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</si>
  <si>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</si>
  <si>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</si>
  <si>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</si>
  <si>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</si>
  <si>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</si>
  <si>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</si>
  <si>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</si>
  <si>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</si>
  <si>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</si>
  <si>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</si>
  <si>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</si>
  <si>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</si>
  <si>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</si>
  <si>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</si>
  <si>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</si>
  <si>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</si>
  <si>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</si>
  <si>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</si>
  <si>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</si>
  <si>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</si>
  <si>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</si>
  <si>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</si>
  <si>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</si>
  <si>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</si>
  <si>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</si>
  <si>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</si>
  <si>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</si>
  <si>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</si>
  <si>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</si>
  <si>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</si>
  <si>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</si>
  <si>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</si>
  <si>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</si>
  <si>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</si>
  <si>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</si>
  <si>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</si>
  <si>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</si>
  <si>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</si>
  <si>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</si>
  <si>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</si>
  <si>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</si>
  <si>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</si>
  <si>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</si>
  <si>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</si>
  <si>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</si>
  <si>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</si>
  <si>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</si>
  <si>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</si>
  <si>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</si>
  <si>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</si>
  <si>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</si>
  <si>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</si>
  <si>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</si>
  <si>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</si>
  <si>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</si>
  <si>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</si>
  <si>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</si>
  <si>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</si>
  <si>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</si>
  <si>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</si>
  <si>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</si>
  <si>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</si>
  <si>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</si>
  <si>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</si>
  <si>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</si>
  <si>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</si>
  <si>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</si>
  <si>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</si>
  <si>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</si>
  <si>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</si>
  <si>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</si>
  <si>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</si>
  <si>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</si>
  <si>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</si>
  <si>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</si>
  <si>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</si>
  <si>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</si>
  <si>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</si>
  <si>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</si>
  <si>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</si>
  <si>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</si>
  <si>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</si>
  <si>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</si>
  <si>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</si>
  <si>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</si>
  <si>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</si>
  <si>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</si>
  <si>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</si>
  <si>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</si>
  <si>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</si>
  <si>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</si>
  <si>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</si>
  <si>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</si>
  <si>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</si>
  <si>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</si>
  <si>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</si>
  <si>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</si>
  <si>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</si>
  <si>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</si>
  <si>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</si>
  <si>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</si>
  <si>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</si>
  <si>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</si>
  <si>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</si>
  <si>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</si>
  <si>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</si>
  <si>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</si>
  <si>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</si>
  <si>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</si>
  <si>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</si>
  <si>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</si>
  <si>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</si>
  <si>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</si>
  <si>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</si>
  <si>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</si>
  <si>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</si>
  <si>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</si>
  <si>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</si>
  <si>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</si>
  <si>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</si>
  <si>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</si>
  <si>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</si>
  <si>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</si>
  <si>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</si>
  <si>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</si>
  <si>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</si>
  <si>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</si>
  <si>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</si>
  <si>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</si>
  <si>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</si>
  <si>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</si>
  <si>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</si>
  <si>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</si>
  <si>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</si>
  <si>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</si>
  <si>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</si>
  <si>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</si>
  <si>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</si>
  <si>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</si>
  <si>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</si>
  <si>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</si>
  <si>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</si>
  <si>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</si>
  <si>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</si>
  <si>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</si>
  <si>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</si>
  <si>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</si>
  <si>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</si>
  <si>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</si>
  <si>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</si>
  <si>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</si>
  <si>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</si>
  <si>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</si>
  <si>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</si>
  <si>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</si>
  <si>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</si>
  <si>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</si>
  <si>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</si>
  <si>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</si>
  <si>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</si>
  <si>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</si>
  <si>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</si>
  <si>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</si>
  <si>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</si>
  <si>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</si>
  <si>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</si>
  <si>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</si>
  <si>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</si>
  <si>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</si>
  <si>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</si>
  <si>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</si>
  <si>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</si>
  <si>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</si>
  <si>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</si>
  <si>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</si>
  <si>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</si>
  <si>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</si>
  <si>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</si>
  <si>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</si>
  <si>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</si>
  <si>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</si>
  <si>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</si>
  <si>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</si>
  <si>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</si>
  <si>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</si>
  <si>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</si>
  <si>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</si>
  <si>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</si>
  <si>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</si>
  <si>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</si>
  <si>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</si>
  <si>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</si>
  <si>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</si>
  <si>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</si>
  <si>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</si>
  <si>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</si>
  <si>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</si>
  <si>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</si>
  <si>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</si>
  <si>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</si>
  <si>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</si>
  <si>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</si>
  <si>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</si>
  <si>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</si>
  <si>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</si>
  <si>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</si>
  <si>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</si>
  <si>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</si>
  <si>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</si>
  <si>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</si>
  <si>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</si>
  <si>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</si>
  <si>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</si>
  <si>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</si>
  <si>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</si>
  <si>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</si>
  <si>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</si>
  <si>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</si>
  <si>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</si>
  <si>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</si>
  <si>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</si>
  <si>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</si>
  <si>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</si>
  <si>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</si>
  <si>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</si>
  <si>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</si>
  <si>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</si>
  <si>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</si>
  <si>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</si>
  <si>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</si>
  <si>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</si>
  <si>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</si>
  <si>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</si>
  <si>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</si>
  <si>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</si>
  <si>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</si>
  <si>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</si>
  <si>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</si>
  <si>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</si>
  <si>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</si>
  <si>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</si>
  <si>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</si>
  <si>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</si>
  <si>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</si>
  <si>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</si>
  <si>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</si>
  <si>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</si>
  <si>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</si>
  <si>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</si>
  <si>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</si>
  <si>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</si>
  <si>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</si>
  <si>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</si>
  <si>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</si>
  <si>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</si>
  <si>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</si>
  <si>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</si>
  <si>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</si>
  <si>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</si>
  <si>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</si>
  <si>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</si>
  <si>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</si>
  <si>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</si>
  <si>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</si>
  <si>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</si>
  <si>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</si>
  <si>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</si>
  <si>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</si>
  <si>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</si>
  <si>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</si>
  <si>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</si>
  <si>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</si>
  <si>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</si>
  <si>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</si>
  <si>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</si>
  <si>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</si>
  <si>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</si>
  <si>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</si>
  <si>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</si>
  <si>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</si>
  <si>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</si>
  <si>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</si>
  <si>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</si>
  <si>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</si>
  <si>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</si>
  <si>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</si>
  <si>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</si>
  <si>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</si>
  <si>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</si>
  <si>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</si>
  <si>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</si>
  <si>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</si>
  <si>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</si>
  <si>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</si>
  <si>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</si>
  <si>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</si>
  <si>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</si>
  <si>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</si>
  <si>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</si>
  <si>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</si>
  <si>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</si>
  <si>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</si>
  <si>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</si>
  <si>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</si>
  <si>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</si>
  <si>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</si>
  <si>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</si>
  <si>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</si>
  <si>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</si>
  <si>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</si>
  <si>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</si>
  <si>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</si>
  <si>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</si>
  <si>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</si>
  <si>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</si>
  <si>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</si>
  <si>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</si>
  <si>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</si>
  <si>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</si>
  <si>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</si>
  <si>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</si>
  <si>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</si>
  <si>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</si>
  <si>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</si>
  <si>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</si>
  <si>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</si>
  <si>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</si>
  <si>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</si>
  <si>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</si>
  <si>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</si>
  <si>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</si>
  <si>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</si>
  <si>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</si>
  <si>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</si>
  <si>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</si>
  <si>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</si>
  <si>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</si>
  <si>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</si>
  <si>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</si>
  <si>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</si>
  <si>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</si>
  <si>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</si>
  <si>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</si>
  <si>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</si>
  <si>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</si>
  <si>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</si>
  <si>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</si>
  <si>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</si>
  <si>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</si>
  <si>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</si>
  <si>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</si>
  <si>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</si>
  <si>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</si>
  <si>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</si>
  <si>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</si>
  <si>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</si>
  <si>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</si>
  <si>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</si>
  <si>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</si>
  <si>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</si>
  <si>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</si>
  <si>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</si>
  <si>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</si>
  <si>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</si>
  <si>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</si>
  <si>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</si>
  <si>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</si>
  <si>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</si>
  <si>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</si>
  <si>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</si>
  <si>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</si>
  <si>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</si>
  <si>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</si>
  <si>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</si>
  <si>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</si>
  <si>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</si>
  <si>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</si>
  <si>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</si>
  <si>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</si>
  <si>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</si>
  <si>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</si>
  <si>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</si>
  <si>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</si>
  <si>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</si>
  <si>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</si>
  <si>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</si>
  <si>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</si>
  <si>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</si>
  <si>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</si>
  <si>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</si>
  <si>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</si>
  <si>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</si>
  <si>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</si>
  <si>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</si>
  <si>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</si>
  <si>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</si>
  <si>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</si>
  <si>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</si>
  <si>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</si>
  <si>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</si>
  <si>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</si>
  <si>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</si>
  <si>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</si>
  <si>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</si>
  <si>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</si>
  <si>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</si>
  <si>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</si>
  <si>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</si>
  <si>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</si>
  <si>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</si>
  <si>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</si>
  <si>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</si>
  <si>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</si>
  <si>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</si>
  <si>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</si>
  <si>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</si>
  <si>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</si>
  <si>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</si>
  <si>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</si>
  <si>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</si>
  <si>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</si>
  <si>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</si>
  <si>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</si>
  <si>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</si>
  <si>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</si>
  <si>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</si>
  <si>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</si>
  <si>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</si>
  <si>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</si>
  <si>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</si>
  <si>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</si>
  <si>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</si>
  <si>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</si>
  <si>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</si>
  <si>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</si>
  <si>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</si>
  <si>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</si>
  <si>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</si>
  <si>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</si>
  <si>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</si>
  <si>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</si>
  <si>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</si>
  <si>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</si>
  <si>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</si>
  <si>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</si>
  <si>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</si>
  <si>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</si>
  <si>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</si>
  <si>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</si>
  <si>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</si>
  <si>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</si>
  <si>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</si>
  <si>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</si>
  <si>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</si>
  <si>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</si>
  <si>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</si>
  <si>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</si>
  <si>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</si>
  <si>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</si>
  <si>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</si>
  <si>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</si>
  <si>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</si>
  <si>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</si>
  <si>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</si>
  <si>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</si>
  <si>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</si>
  <si>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</si>
  <si>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</si>
  <si>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</si>
  <si>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</si>
  <si>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</si>
  <si>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</si>
  <si>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</si>
  <si>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</si>
  <si>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</si>
  <si>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</si>
  <si>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</si>
  <si>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</si>
  <si>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</si>
  <si>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</si>
  <si>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</si>
  <si>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</si>
  <si>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</si>
  <si>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</si>
  <si>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</si>
  <si>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</si>
  <si>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</si>
  <si>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</si>
  <si>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</si>
  <si>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</si>
  <si>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</si>
  <si>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</si>
  <si>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</si>
  <si>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</si>
  <si>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</si>
  <si>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</si>
  <si>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</si>
  <si>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</si>
  <si>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</si>
  <si>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</si>
  <si>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</si>
  <si>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</si>
  <si>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</si>
  <si>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</si>
  <si>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</si>
  <si>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</si>
  <si>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</si>
  <si>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</si>
  <si>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</si>
  <si>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</si>
  <si>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</si>
  <si>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</si>
  <si>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</si>
  <si>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</si>
  <si>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</si>
  <si>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</si>
  <si>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</si>
  <si>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</si>
  <si>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</si>
  <si>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</si>
  <si>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</si>
  <si>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</si>
  <si>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</si>
  <si>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</si>
  <si>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</si>
  <si>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</si>
  <si>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</si>
  <si>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</si>
  <si>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</si>
  <si>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</si>
  <si>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</si>
  <si>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</si>
  <si>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</si>
  <si>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</si>
  <si>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</si>
  <si>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</si>
  <si>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</si>
  <si>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</si>
  <si>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</si>
  <si>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</si>
  <si>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</si>
  <si>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</si>
  <si>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</si>
  <si>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</si>
  <si>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</si>
  <si>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</si>
  <si>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</si>
  <si>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</si>
  <si>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</si>
  <si>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</si>
  <si>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</si>
  <si>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</si>
  <si>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</si>
  <si>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</si>
  <si>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</si>
  <si>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</si>
  <si>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</si>
  <si>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</si>
  <si>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</si>
  <si>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</si>
  <si>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</si>
  <si>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</si>
  <si>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</si>
  <si>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</si>
  <si>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</si>
  <si>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</si>
  <si>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</si>
  <si>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</si>
  <si>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</si>
  <si>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</si>
  <si>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</si>
  <si>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</si>
  <si>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</si>
  <si>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</si>
  <si>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</si>
  <si>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</si>
  <si>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</si>
  <si>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</si>
  <si>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</si>
  <si>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</si>
  <si>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</si>
  <si>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</si>
  <si>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</si>
  <si>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</si>
  <si>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</si>
  <si>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</si>
  <si>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</si>
  <si>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</si>
  <si>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</si>
  <si>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</si>
  <si>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</si>
  <si>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</si>
  <si>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</si>
  <si>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</si>
  <si>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</si>
  <si>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</si>
  <si>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</si>
  <si>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</si>
  <si>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</si>
  <si>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</si>
  <si>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</si>
  <si>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</si>
  <si>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</si>
  <si>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</si>
  <si>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</si>
  <si>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</si>
  <si>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</si>
  <si>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</si>
  <si>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</si>
  <si>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</si>
  <si>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</si>
  <si>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</si>
  <si>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</si>
  <si>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</si>
  <si>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</si>
  <si>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</si>
  <si>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</si>
  <si>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</si>
  <si>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</si>
  <si>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</si>
  <si>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</si>
  <si>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</si>
  <si>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</si>
  <si>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</si>
  <si>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</si>
  <si>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</si>
  <si>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</si>
  <si>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</si>
  <si>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</si>
  <si>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</si>
  <si>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</si>
  <si>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</si>
  <si>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</si>
  <si>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</si>
  <si>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</si>
  <si>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</si>
  <si>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</si>
  <si>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</si>
  <si>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</si>
  <si>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</si>
  <si>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</si>
  <si>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</si>
  <si>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</si>
  <si>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</si>
  <si>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</si>
  <si>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</si>
  <si>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</si>
  <si>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</si>
  <si>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</si>
  <si>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</si>
  <si>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</si>
  <si>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</si>
  <si>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</si>
  <si>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</si>
  <si>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</si>
  <si>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</si>
  <si>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</si>
  <si>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</si>
  <si>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</si>
  <si>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</si>
  <si>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</si>
  <si>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</si>
  <si>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</si>
  <si>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</si>
  <si>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</si>
  <si>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</si>
  <si>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</si>
  <si>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</si>
  <si>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</si>
  <si>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</si>
  <si>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</si>
  <si>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</si>
  <si>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</si>
  <si>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</si>
  <si>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</si>
  <si>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</si>
  <si>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</si>
  <si>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</si>
  <si>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</si>
  <si>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</si>
  <si>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</si>
  <si>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</si>
  <si>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</si>
  <si>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</si>
  <si>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</si>
  <si>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</si>
  <si>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</si>
  <si>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</si>
  <si>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</si>
  <si>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</si>
  <si>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</si>
  <si>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</si>
  <si>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</si>
  <si>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</si>
  <si>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</si>
  <si>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</si>
  <si>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</si>
  <si>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</si>
  <si>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</si>
  <si>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</si>
  <si>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</si>
  <si>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</si>
  <si>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</si>
  <si>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</si>
  <si>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</si>
  <si>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</si>
  <si>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</si>
  <si>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</si>
  <si>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</si>
  <si>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</si>
  <si>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</si>
  <si>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</si>
  <si>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</si>
  <si>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</si>
  <si>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</si>
  <si>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</si>
  <si>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</si>
  <si>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</si>
  <si>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</si>
  <si>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</si>
  <si>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</si>
  <si>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</si>
  <si>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</si>
  <si>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</si>
  <si>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</si>
  <si>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</si>
  <si>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</si>
  <si>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</si>
  <si>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</si>
  <si>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</si>
  <si>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</si>
  <si>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</si>
  <si>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</si>
  <si>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</si>
  <si>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</si>
  <si>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</si>
  <si>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</si>
  <si>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</si>
  <si>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</si>
  <si>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</si>
  <si>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</si>
  <si>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</si>
  <si>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</si>
  <si>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</si>
  <si>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</si>
  <si>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</si>
  <si>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</si>
  <si>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</si>
  <si>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</si>
  <si>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</si>
  <si>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</si>
  <si>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</si>
  <si>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</si>
  <si>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</si>
  <si>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</si>
  <si>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</si>
  <si>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</si>
  <si>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</si>
  <si>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</si>
  <si>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</si>
  <si>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</si>
  <si>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</si>
  <si>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</si>
  <si>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</si>
  <si>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</si>
  <si>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</si>
  <si>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</si>
  <si>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</si>
  <si>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</si>
  <si>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</si>
  <si>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</si>
  <si>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</si>
  <si>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</si>
  <si>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</si>
  <si>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</si>
  <si>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</si>
  <si>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</si>
  <si>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</si>
  <si>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</si>
  <si>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</si>
  <si>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</si>
  <si>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</si>
  <si>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</si>
  <si>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</si>
  <si>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</si>
  <si>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</si>
  <si>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</si>
  <si>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</si>
  <si>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</si>
  <si>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</si>
  <si>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</si>
  <si>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</si>
  <si>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</si>
  <si>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</si>
  <si>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</si>
  <si>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</si>
  <si>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</si>
  <si>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</si>
  <si>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</si>
  <si>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</si>
  <si>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</si>
  <si>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</si>
  <si>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</si>
  <si>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</si>
  <si>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</si>
  <si>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</si>
  <si>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</si>
  <si>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</si>
  <si>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</si>
  <si>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</si>
  <si>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</si>
  <si>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</si>
  <si>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</si>
  <si>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</si>
  <si>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</si>
  <si>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</si>
  <si>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</si>
  <si>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</si>
  <si>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</si>
  <si>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</si>
  <si>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</si>
  <si>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</si>
  <si>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</si>
  <si>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</si>
  <si>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</si>
  <si>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</si>
  <si>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</si>
  <si>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</si>
  <si>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</si>
  <si>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</si>
  <si>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</si>
  <si>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</si>
  <si>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</si>
  <si>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</si>
  <si>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</si>
  <si>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</si>
  <si>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</si>
  <si>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</si>
  <si>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</si>
  <si>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</si>
  <si>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</si>
  <si>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</si>
  <si>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</si>
  <si>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</si>
  <si>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</si>
  <si>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</si>
  <si>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</si>
  <si>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</si>
  <si>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</si>
  <si>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</si>
  <si>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</si>
  <si>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</si>
  <si>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</si>
  <si>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</si>
  <si>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</si>
  <si>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</si>
  <si>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</si>
  <si>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</si>
  <si>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</si>
  <si>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</si>
  <si>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</si>
  <si>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</si>
  <si>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</si>
  <si>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</si>
  <si>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</si>
  <si>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</si>
  <si>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</si>
  <si>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</si>
  <si>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</si>
  <si>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</si>
  <si>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</si>
  <si>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</si>
  <si>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</si>
  <si>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</si>
  <si>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</si>
  <si>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</si>
  <si>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</si>
  <si>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</si>
  <si>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</si>
  <si>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</si>
  <si>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</si>
  <si>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</si>
  <si>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</si>
  <si>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</si>
  <si>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</si>
  <si>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</si>
  <si>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</si>
  <si>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</si>
  <si>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</si>
  <si>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</si>
  <si>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</si>
  <si>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</si>
  <si>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</si>
  <si>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</si>
  <si>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</si>
  <si>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</si>
  <si>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</si>
  <si>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</si>
  <si>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</si>
  <si>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</si>
  <si>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</si>
  <si>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</si>
  <si>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</si>
  <si>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</si>
  <si>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</si>
  <si>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</si>
  <si>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</si>
  <si>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</si>
  <si>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</si>
  <si>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</si>
  <si>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</si>
  <si>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</si>
  <si>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</si>
  <si>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</si>
  <si>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</si>
  <si>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</si>
  <si>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</si>
  <si>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</si>
  <si>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</si>
  <si>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</si>
  <si>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</si>
  <si>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</si>
  <si>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</si>
  <si>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</si>
  <si>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</si>
  <si>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</si>
  <si>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</si>
  <si>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</si>
  <si>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</si>
  <si>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</si>
  <si>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</si>
  <si>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</si>
  <si>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</si>
  <si>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</si>
  <si>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</si>
  <si>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</si>
  <si>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</si>
  <si>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</si>
  <si>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</si>
  <si>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</si>
  <si>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</si>
  <si>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</si>
  <si>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</si>
  <si>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</si>
  <si>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</si>
  <si>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</si>
  <si>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</si>
  <si>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</si>
  <si>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</si>
  <si>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</si>
  <si>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</si>
  <si>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</si>
  <si>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</si>
  <si>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</si>
  <si>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</si>
  <si>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</si>
  <si>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</si>
  <si>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</si>
  <si>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</si>
  <si>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</si>
  <si>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</si>
  <si>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</si>
  <si>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</si>
  <si>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</si>
  <si>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</si>
  <si>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</si>
  <si>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</si>
  <si>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</si>
  <si>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</si>
  <si>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</si>
  <si>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</si>
  <si>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</si>
  <si>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</si>
  <si>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</si>
  <si>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</si>
  <si>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</si>
  <si>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</si>
  <si>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</si>
  <si>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</si>
  <si>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</si>
  <si>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</si>
  <si>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</si>
  <si>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</si>
  <si>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</si>
  <si>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</si>
  <si>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</si>
  <si>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</si>
  <si>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</si>
  <si>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</si>
  <si>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</si>
  <si>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</si>
  <si>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</si>
  <si>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</si>
  <si>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</si>
  <si>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</si>
  <si>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</si>
  <si>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</si>
  <si>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</si>
  <si>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</si>
  <si>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</si>
  <si>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</si>
  <si>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</si>
  <si>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</si>
  <si>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</si>
  <si>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</si>
  <si>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</si>
  <si>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</si>
  <si>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</si>
  <si>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</si>
  <si>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</si>
  <si>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</si>
  <si>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</si>
  <si>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</si>
  <si>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</si>
  <si>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</si>
  <si>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</si>
  <si>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</si>
  <si>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</si>
  <si>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</si>
  <si>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</si>
  <si>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</si>
  <si>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</si>
  <si>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</si>
  <si>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</si>
  <si>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</si>
  <si>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</si>
  <si>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</si>
  <si>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</si>
  <si>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</si>
  <si>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</si>
  <si>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</si>
  <si>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</si>
  <si>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</si>
  <si>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</si>
  <si>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</si>
  <si>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</si>
  <si>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</si>
  <si>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</si>
  <si>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</si>
  <si>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</si>
  <si>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</si>
  <si>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</si>
  <si>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</si>
  <si>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</si>
  <si>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</si>
  <si>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</si>
  <si>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</si>
  <si>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</si>
  <si>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</si>
  <si>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</si>
  <si>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</si>
  <si>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</si>
  <si>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</si>
  <si>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</si>
  <si>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</si>
  <si>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</si>
  <si>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</si>
  <si>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</si>
  <si>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</si>
  <si>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</si>
  <si>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</si>
  <si>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</si>
  <si>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</si>
  <si>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</si>
  <si>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</si>
  <si>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</si>
  <si>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</si>
  <si>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</si>
  <si>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</si>
  <si>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</si>
  <si>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</si>
  <si>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</si>
  <si>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</si>
  <si>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</si>
  <si>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</si>
  <si>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</si>
  <si>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</si>
  <si>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</si>
  <si>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</si>
  <si>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</si>
  <si>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</si>
  <si>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</si>
  <si>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</si>
  <si>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</si>
  <si>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</si>
  <si>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</si>
  <si>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</si>
  <si>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</si>
  <si>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</si>
  <si>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</si>
  <si>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</si>
  <si>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</si>
  <si>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</si>
  <si>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</si>
  <si>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</si>
  <si>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</si>
  <si>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</si>
  <si>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</si>
  <si>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</si>
  <si>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</si>
  <si>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</si>
  <si>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</si>
  <si>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</si>
  <si>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</si>
  <si>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</si>
  <si>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</si>
  <si>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</si>
  <si>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</si>
  <si>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</si>
  <si>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</si>
  <si>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</si>
  <si>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</si>
  <si>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</si>
  <si>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</si>
  <si>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</si>
  <si>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</si>
  <si>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</si>
  <si>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</si>
  <si>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</si>
  <si>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</si>
  <si>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</si>
  <si>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</si>
  <si>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</si>
  <si>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</si>
  <si>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</si>
  <si>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</si>
  <si>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</si>
  <si>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</si>
  <si>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</si>
  <si>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</si>
  <si>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</si>
  <si>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</si>
  <si>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</si>
  <si>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</si>
  <si>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</si>
  <si>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</si>
  <si>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</si>
  <si>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</si>
  <si>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</si>
  <si>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</si>
  <si>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</si>
  <si>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</si>
  <si>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</si>
  <si>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</si>
  <si>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</si>
  <si>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</si>
  <si>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</si>
  <si>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</si>
  <si>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</si>
  <si>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</si>
  <si>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</si>
  <si>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</si>
  <si>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</si>
  <si>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</si>
  <si>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</si>
  <si>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</si>
  <si>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</si>
  <si>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</si>
  <si>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</si>
  <si>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</si>
  <si>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</si>
  <si>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</si>
  <si>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</si>
  <si>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</si>
  <si>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</si>
  <si>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</si>
  <si>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</si>
  <si>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</si>
  <si>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</si>
  <si>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</si>
  <si>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</si>
  <si>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</si>
  <si>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</si>
  <si>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</si>
  <si>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</si>
  <si>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</si>
  <si>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</si>
  <si>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</si>
  <si>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</si>
  <si>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</si>
  <si>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</si>
  <si>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</si>
  <si>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</si>
  <si>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</si>
  <si>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</si>
  <si>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</si>
  <si>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</si>
  <si>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</si>
  <si>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</si>
  <si>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</si>
  <si>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</si>
  <si>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</si>
  <si>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</si>
  <si>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</si>
  <si>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</si>
  <si>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</si>
  <si>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</si>
  <si>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</si>
  <si>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</si>
  <si>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</si>
  <si>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</si>
  <si>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</si>
  <si>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</si>
  <si>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</si>
  <si>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</si>
  <si>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</si>
  <si>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</si>
  <si>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</si>
  <si>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</si>
  <si>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</si>
  <si>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</si>
  <si>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</si>
  <si>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</si>
  <si>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</si>
  <si>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</si>
  <si>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</si>
  <si>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</si>
  <si>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</si>
  <si>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</si>
  <si>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</si>
  <si>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</si>
  <si>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</si>
  <si>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</si>
  <si>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</si>
  <si>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</si>
  <si>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</si>
  <si>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</si>
  <si>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</si>
  <si>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</si>
  <si>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</si>
  <si>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</si>
  <si>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</si>
  <si>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</si>
  <si>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</si>
  <si>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</si>
  <si>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</si>
  <si>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</si>
  <si>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</si>
  <si>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</si>
  <si>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</si>
  <si>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</si>
  <si>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</si>
  <si>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</si>
  <si>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</si>
  <si>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</si>
  <si>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</si>
  <si>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</si>
  <si>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</si>
  <si>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</si>
  <si>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</si>
  <si>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</si>
  <si>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</si>
  <si>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</si>
  <si>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</si>
  <si>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</si>
  <si>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</si>
  <si>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</si>
  <si>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</si>
  <si>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</si>
  <si>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</si>
  <si>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</si>
  <si>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</si>
  <si>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</si>
  <si>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</si>
  <si>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</si>
  <si>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</si>
  <si>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</si>
  <si>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</si>
  <si>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</si>
  <si>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</si>
  <si>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</si>
  <si>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</si>
  <si>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</si>
  <si>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</si>
  <si>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</si>
  <si>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</si>
  <si>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</si>
  <si>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</si>
  <si>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</si>
  <si>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</si>
  <si>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</si>
  <si>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</si>
  <si>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</si>
  <si>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</si>
  <si>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</si>
  <si>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</si>
  <si>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</si>
  <si>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</si>
  <si>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</si>
  <si>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</si>
  <si>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</si>
  <si>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</si>
  <si>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</si>
  <si>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</si>
  <si>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</si>
  <si>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</si>
  <si>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</si>
  <si>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</si>
  <si>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</si>
  <si>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</si>
  <si>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</si>
  <si>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</si>
  <si>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</si>
  <si>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</si>
  <si>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</si>
  <si>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</si>
  <si>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</si>
  <si>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</si>
  <si>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</si>
  <si>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</si>
  <si>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</si>
  <si>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</si>
  <si>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</si>
  <si>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</si>
  <si>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</si>
  <si>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</si>
  <si>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</si>
  <si>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</si>
  <si>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</si>
  <si>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</si>
  <si>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</si>
  <si>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</si>
  <si>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</si>
  <si>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</si>
  <si>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</si>
  <si>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</si>
  <si>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</si>
  <si>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</si>
  <si>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</si>
  <si>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</si>
  <si>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</si>
  <si>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</si>
  <si>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</si>
  <si>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</si>
  <si>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</si>
  <si>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</si>
  <si>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</si>
  <si>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</si>
  <si>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</si>
  <si>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</si>
  <si>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</si>
  <si>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</si>
  <si>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</si>
  <si>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</si>
  <si>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</si>
  <si>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</si>
  <si>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</si>
  <si>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</si>
  <si>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</si>
  <si>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</si>
  <si>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</si>
  <si>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</si>
  <si>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</si>
  <si>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</si>
  <si>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</si>
  <si>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</si>
  <si>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</si>
  <si>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</si>
  <si>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</si>
  <si>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</si>
  <si>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</si>
  <si>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</si>
  <si>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</si>
  <si>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</si>
  <si>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</si>
  <si>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</si>
  <si>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</si>
  <si>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</si>
  <si>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</si>
  <si>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</si>
  <si>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</si>
  <si>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</si>
  <si>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</si>
  <si>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</si>
  <si>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</si>
  <si>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</si>
  <si>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</si>
  <si>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</si>
  <si>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</si>
  <si>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</si>
  <si>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</si>
  <si>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</si>
  <si>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</si>
  <si>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</si>
  <si>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</si>
  <si>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</si>
  <si>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</si>
  <si>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</si>
  <si>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</si>
  <si>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</si>
  <si>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</si>
  <si>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</si>
  <si>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</si>
  <si>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</si>
  <si>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</si>
  <si>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</si>
  <si>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</si>
  <si>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</si>
  <si>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</si>
  <si>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</si>
  <si>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</si>
  <si>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</si>
  <si>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</si>
  <si>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</si>
  <si>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</si>
  <si>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</si>
  <si>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</si>
  <si>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</si>
  <si>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</si>
  <si>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</si>
  <si>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</si>
  <si>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</si>
  <si>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</si>
  <si>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</si>
  <si>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</si>
  <si>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</si>
  <si>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</si>
  <si>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</si>
  <si>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</si>
  <si>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</si>
  <si>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</si>
  <si>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</si>
  <si>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</si>
  <si>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</si>
  <si>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</si>
  <si>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</si>
  <si>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</si>
  <si>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</si>
  <si>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</si>
  <si>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</si>
  <si>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</si>
  <si>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</si>
  <si>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</si>
  <si>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</si>
  <si>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</si>
  <si>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</si>
  <si>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</si>
  <si>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</si>
  <si>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</si>
  <si>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</si>
  <si>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</si>
  <si>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</si>
  <si>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</si>
  <si>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</si>
  <si>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</si>
  <si>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</si>
  <si>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</si>
  <si>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</si>
  <si>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</si>
  <si>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</si>
  <si>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</si>
  <si>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</si>
  <si>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</si>
  <si>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</si>
  <si>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</si>
  <si>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</si>
  <si>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</si>
  <si>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</si>
  <si>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</si>
  <si>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</si>
  <si>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</si>
  <si>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</si>
  <si>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</si>
  <si>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</si>
  <si>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</si>
  <si>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</si>
  <si>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</si>
  <si>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</si>
  <si>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</si>
  <si>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</si>
  <si>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</si>
  <si>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</si>
  <si>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</si>
  <si>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</si>
  <si>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</si>
  <si>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</si>
  <si>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</si>
  <si>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</si>
  <si>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</si>
  <si>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</si>
  <si>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</si>
  <si>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</si>
  <si>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</si>
  <si>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</si>
  <si>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</si>
  <si>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</si>
  <si>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</si>
  <si>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</si>
  <si>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</si>
  <si>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</si>
  <si>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</si>
  <si>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</si>
  <si>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</si>
  <si>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</si>
  <si>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</si>
  <si>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</si>
  <si>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</si>
  <si>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</si>
  <si>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</si>
  <si>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</si>
  <si>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</si>
  <si>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</si>
  <si>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</si>
  <si>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</si>
  <si>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</si>
  <si>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</si>
  <si>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</si>
  <si>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</si>
  <si>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</si>
  <si>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</si>
  <si>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</si>
  <si>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</si>
  <si>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</si>
  <si>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</si>
  <si>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</si>
  <si>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</si>
  <si>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</si>
  <si>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</si>
  <si>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</si>
  <si>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</si>
  <si>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</si>
  <si>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</si>
  <si>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</si>
  <si>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</si>
  <si>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</si>
  <si>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</si>
  <si>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</si>
  <si>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</si>
  <si>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</si>
  <si>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</si>
  <si>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</si>
  <si>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</si>
  <si>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</si>
  <si>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</si>
  <si>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</si>
  <si>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</si>
  <si>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</si>
  <si>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</si>
  <si>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</si>
  <si>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</si>
  <si>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</si>
  <si>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</si>
  <si>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</si>
  <si>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</si>
  <si>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</si>
  <si>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</si>
  <si>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</si>
  <si>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</si>
  <si>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</si>
  <si>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</si>
  <si>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</si>
  <si>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</si>
  <si>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</si>
  <si>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</si>
  <si>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</si>
  <si>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</si>
  <si>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</si>
  <si>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</si>
  <si>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</si>
  <si>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</si>
  <si>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</si>
  <si>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</si>
  <si>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</si>
  <si>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</si>
  <si>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</si>
  <si>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</si>
  <si>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</si>
  <si>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</si>
  <si>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</si>
  <si>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</si>
  <si>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</si>
  <si>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</si>
  <si>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</si>
  <si>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</si>
  <si>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</si>
  <si>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</si>
  <si>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</si>
  <si>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</si>
  <si>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</si>
  <si>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</si>
  <si>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</si>
  <si>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</si>
  <si>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</si>
  <si>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</si>
  <si>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</si>
  <si>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</si>
  <si>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</si>
  <si>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</si>
  <si>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</si>
  <si>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</si>
  <si>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</si>
  <si>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</si>
  <si>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</si>
  <si>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</si>
  <si>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</si>
  <si>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</si>
  <si>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</si>
  <si>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</si>
  <si>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</si>
  <si>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</si>
  <si>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</si>
  <si>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</si>
  <si>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</si>
  <si>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</si>
  <si>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</si>
  <si>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</si>
  <si>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</si>
  <si>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</si>
  <si>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</si>
  <si>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</si>
  <si>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</si>
  <si>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</si>
  <si>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</si>
  <si>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</si>
  <si>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</si>
  <si>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</si>
  <si>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</si>
  <si>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</si>
  <si>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</si>
  <si>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</si>
  <si>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</si>
  <si>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</si>
  <si>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</si>
  <si>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</si>
  <si>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</si>
  <si>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</si>
  <si>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</si>
  <si>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</si>
  <si>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</si>
  <si>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</si>
  <si>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</si>
  <si>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</si>
  <si>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</si>
  <si>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</si>
  <si>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</si>
  <si>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</si>
  <si>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</si>
  <si>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</si>
  <si>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</si>
  <si>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</si>
  <si>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</si>
  <si>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</si>
  <si>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</si>
  <si>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</si>
  <si>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</si>
  <si>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</si>
  <si>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</si>
  <si>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</si>
  <si>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</si>
  <si>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</si>
  <si>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</si>
  <si>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</si>
  <si>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</si>
  <si>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</si>
  <si>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</si>
  <si>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</si>
  <si>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</si>
  <si>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</si>
  <si>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</si>
  <si>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</si>
  <si>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</si>
  <si>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</si>
  <si>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</si>
  <si>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</si>
  <si>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</si>
  <si>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</si>
  <si>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</si>
  <si>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</si>
  <si>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</si>
  <si>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</si>
  <si>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</si>
  <si>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</si>
  <si>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</si>
  <si>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</si>
  <si>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</si>
  <si>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</si>
  <si>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</si>
  <si>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</si>
  <si>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</si>
  <si>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</si>
  <si>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</si>
  <si>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</si>
  <si>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</si>
  <si>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</si>
  <si>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</si>
  <si>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</si>
  <si>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</si>
  <si>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</si>
  <si>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</si>
  <si>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</si>
  <si>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</si>
  <si>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</si>
  <si>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</si>
  <si>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</si>
  <si>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</si>
  <si>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</si>
  <si>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</si>
  <si>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</si>
  <si>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</si>
  <si>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</si>
  <si>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</si>
  <si>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</si>
  <si>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</si>
  <si>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</si>
  <si>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</si>
  <si>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</si>
  <si>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</si>
  <si>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</si>
  <si>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</si>
  <si>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</si>
  <si>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</si>
  <si>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</si>
  <si>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</si>
  <si>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</si>
  <si>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</si>
  <si>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</si>
  <si>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</si>
  <si>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</si>
  <si>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</si>
  <si>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</si>
  <si>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</si>
  <si>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</si>
  <si>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</si>
  <si>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</si>
  <si>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</si>
  <si>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</si>
  <si>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</si>
  <si>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</si>
  <si>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</si>
  <si>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</si>
  <si>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</si>
  <si>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</si>
  <si>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</si>
  <si>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</si>
  <si>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</si>
  <si>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</si>
  <si>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</si>
  <si>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</si>
  <si>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</si>
  <si>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</si>
  <si>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</si>
  <si>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</si>
  <si>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</si>
  <si>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</si>
  <si>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</si>
  <si>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</si>
  <si>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</si>
  <si>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</si>
  <si>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</si>
  <si>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</si>
  <si>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</si>
  <si>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</si>
  <si>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</si>
  <si>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</si>
  <si>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</si>
  <si>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</si>
  <si>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</si>
  <si>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</si>
  <si>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</si>
  <si>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</si>
  <si>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</si>
  <si>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</si>
  <si>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</si>
  <si>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</si>
  <si>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</si>
  <si>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</si>
  <si>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</si>
  <si>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</si>
  <si>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</si>
  <si>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</si>
  <si>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</si>
  <si>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</si>
  <si>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</si>
  <si>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</si>
  <si>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</si>
  <si>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</si>
  <si>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</si>
  <si>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</si>
  <si>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</si>
  <si>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</si>
  <si>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</si>
  <si>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</si>
  <si>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</si>
  <si>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</si>
  <si>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</si>
  <si>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</si>
  <si>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</si>
  <si>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</si>
  <si>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</si>
  <si>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</si>
  <si>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</si>
  <si>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</si>
  <si>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</si>
  <si>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</si>
  <si>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</si>
  <si>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</si>
  <si>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</si>
  <si>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</si>
  <si>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</si>
  <si>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</si>
  <si>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</si>
  <si>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</si>
  <si>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</si>
  <si>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</si>
  <si>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</si>
  <si>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</si>
  <si>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</si>
  <si>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</si>
  <si>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</si>
  <si>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</si>
  <si>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</si>
  <si>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</si>
  <si>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</si>
  <si>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</si>
  <si>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</si>
  <si>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</si>
  <si>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</si>
  <si>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</si>
  <si>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</si>
  <si>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</si>
  <si>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</si>
  <si>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</si>
  <si>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</si>
  <si>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</si>
  <si>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</si>
  <si>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</si>
  <si>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</si>
  <si>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</si>
  <si>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</si>
  <si>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</si>
  <si>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</si>
  <si>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</si>
  <si>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</si>
  <si>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</si>
  <si>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</si>
  <si>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</si>
  <si>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</si>
  <si>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</si>
  <si>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</si>
  <si>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</si>
  <si>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</si>
  <si>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</si>
  <si>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</si>
  <si>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</si>
  <si>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</si>
  <si>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</si>
  <si>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</si>
  <si>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</si>
  <si>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</si>
  <si>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</si>
  <si>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</si>
  <si>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</si>
  <si>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</si>
  <si>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</si>
  <si>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</si>
  <si>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</si>
  <si>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</si>
  <si>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</si>
  <si>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</si>
  <si>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</si>
  <si>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</si>
  <si>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</si>
  <si>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</si>
  <si>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</si>
  <si>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</si>
  <si>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</si>
  <si>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</si>
  <si>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</si>
  <si>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</si>
  <si>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</si>
  <si>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</si>
  <si>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</si>
  <si>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</si>
  <si>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</si>
  <si>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</si>
  <si>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</si>
  <si>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</si>
  <si>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</si>
  <si>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</si>
  <si>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</si>
  <si>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</si>
  <si>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</si>
  <si>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</si>
  <si>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</si>
  <si>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</si>
  <si>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</si>
  <si>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</si>
  <si>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</si>
  <si>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</si>
  <si>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</si>
  <si>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</si>
  <si>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</si>
  <si>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</si>
  <si>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</si>
  <si>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</si>
  <si>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</si>
  <si>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</si>
  <si>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</si>
  <si>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</si>
  <si>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</si>
  <si>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</si>
  <si>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</si>
  <si>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</si>
  <si>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</si>
  <si>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</si>
  <si>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</si>
  <si>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</si>
  <si>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</si>
  <si>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</si>
  <si>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</si>
  <si>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</si>
  <si>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</si>
  <si>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</si>
  <si>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</si>
  <si>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</si>
  <si>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</si>
  <si>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</si>
  <si>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</si>
  <si>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</si>
  <si>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</si>
  <si>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</si>
  <si>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</si>
  <si>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</si>
  <si>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</si>
  <si>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</si>
  <si>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</si>
  <si>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</si>
  <si>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</si>
  <si>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</si>
  <si>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</si>
  <si>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</si>
  <si>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</si>
  <si>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</si>
  <si>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</si>
  <si>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</si>
  <si>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</si>
  <si>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</si>
  <si>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</si>
  <si>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</si>
  <si>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</si>
  <si>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</si>
  <si>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</si>
  <si>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</si>
  <si>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</si>
  <si>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</si>
  <si>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</si>
  <si>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</si>
  <si>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</si>
  <si>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</si>
  <si>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</si>
  <si>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</si>
  <si>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</si>
  <si>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</si>
  <si>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</si>
  <si>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</si>
  <si>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</si>
  <si>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</si>
  <si>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</si>
  <si>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</si>
  <si>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</si>
  <si>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</si>
  <si>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</si>
  <si>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</si>
  <si>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</si>
  <si>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</si>
  <si>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</si>
  <si>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</si>
  <si>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</si>
  <si>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</si>
  <si>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</si>
  <si>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</si>
  <si>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</si>
  <si>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</si>
  <si>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</si>
  <si>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</si>
  <si>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</si>
  <si>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</si>
  <si>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</si>
  <si>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</si>
  <si>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</si>
  <si>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</si>
  <si>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</si>
  <si>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</si>
  <si>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</si>
  <si>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</si>
  <si>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</si>
  <si>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</si>
  <si>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</si>
  <si>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</si>
  <si>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</si>
  <si>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</si>
  <si>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</si>
  <si>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</si>
  <si>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</si>
  <si>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</si>
  <si>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</si>
  <si>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</si>
  <si>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</si>
  <si>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</si>
  <si>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</si>
  <si>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</si>
  <si>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</si>
  <si>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</si>
  <si>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</si>
  <si>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</si>
  <si>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</si>
  <si>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</si>
  <si>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</si>
  <si>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</si>
  <si>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</si>
  <si>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</si>
  <si>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</si>
  <si>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</si>
  <si>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</si>
  <si>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</si>
  <si>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</si>
  <si>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</si>
  <si>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</si>
  <si>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</si>
  <si>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</si>
  <si>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</si>
  <si>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</si>
  <si>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</si>
  <si>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</si>
  <si>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</si>
  <si>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</si>
  <si>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</si>
  <si>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</si>
  <si>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</si>
  <si>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</si>
  <si>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</si>
  <si>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</si>
  <si>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</si>
  <si>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</si>
  <si>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</si>
  <si>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</si>
  <si>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</si>
  <si>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</si>
  <si>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</si>
  <si>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</si>
  <si>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</si>
  <si>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</si>
  <si>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</si>
  <si>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</si>
  <si>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</si>
  <si>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</si>
  <si>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</si>
  <si>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</si>
  <si>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</si>
  <si>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</si>
  <si>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</si>
  <si>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</si>
  <si>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</si>
  <si>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</si>
  <si>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</si>
  <si>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</si>
  <si>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</si>
  <si>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</si>
  <si>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</si>
  <si>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</si>
  <si>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</si>
  <si>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</si>
  <si>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</si>
  <si>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</si>
  <si>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</si>
  <si>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</si>
  <si>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</si>
  <si>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</si>
  <si>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</si>
  <si>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</si>
  <si>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</si>
  <si>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</si>
  <si>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</si>
  <si>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</si>
  <si>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</si>
  <si>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</si>
  <si>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</si>
  <si>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</si>
  <si>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</si>
  <si>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</si>
  <si>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</si>
  <si>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</si>
  <si>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</si>
  <si>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</si>
  <si>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</si>
  <si>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</si>
  <si>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</si>
  <si>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</si>
  <si>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</si>
  <si>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</si>
  <si>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</si>
  <si>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</si>
  <si>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</si>
  <si>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</si>
  <si>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</si>
  <si>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</si>
  <si>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</si>
  <si>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</si>
  <si>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</si>
  <si>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</si>
  <si>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</si>
  <si>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</si>
  <si>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</si>
  <si>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</si>
  <si>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</si>
  <si>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</si>
  <si>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</si>
  <si>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</si>
  <si>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</si>
  <si>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</si>
  <si>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</si>
  <si>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</si>
  <si>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</si>
  <si>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</si>
  <si>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</si>
  <si>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</si>
  <si>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</si>
  <si>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</si>
  <si>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</si>
  <si>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</si>
  <si>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</si>
  <si>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</si>
  <si>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</si>
  <si>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</si>
  <si>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</si>
  <si>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</si>
  <si>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</si>
  <si>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</si>
  <si>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</si>
  <si>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</si>
  <si>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</si>
  <si>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</si>
  <si>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</si>
  <si>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</si>
  <si>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</si>
  <si>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</si>
  <si>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</si>
  <si>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</si>
  <si>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</si>
  <si>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</si>
  <si>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</si>
  <si>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</si>
  <si>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</si>
  <si>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</si>
  <si>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</si>
  <si>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</si>
  <si>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</si>
  <si>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</si>
  <si>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</si>
  <si>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</si>
  <si>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</si>
  <si>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</si>
  <si>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</si>
  <si>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</si>
  <si>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</si>
  <si>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</si>
  <si>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</si>
  <si>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</si>
  <si>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</si>
  <si>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</si>
  <si>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</si>
  <si>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</si>
  <si>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</si>
  <si>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</si>
  <si>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</si>
  <si>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</si>
  <si>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</si>
  <si>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</si>
  <si>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</si>
  <si>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</si>
  <si>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</si>
  <si>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</si>
  <si>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</si>
  <si>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</si>
  <si>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</si>
  <si>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</si>
  <si>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</si>
  <si>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</si>
  <si>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</si>
  <si>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</si>
  <si>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</si>
  <si>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</si>
  <si>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</si>
  <si>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</si>
  <si>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</si>
  <si>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</si>
  <si>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</si>
  <si>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</si>
  <si>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</si>
  <si>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</si>
  <si>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</si>
  <si>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</si>
  <si>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</si>
  <si>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</si>
  <si>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</si>
  <si>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</si>
  <si>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</si>
  <si>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</si>
  <si>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</si>
  <si>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</si>
  <si>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</si>
  <si>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</si>
  <si>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</si>
  <si>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</si>
  <si>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</si>
  <si>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</si>
  <si>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</si>
  <si>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</si>
  <si>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</si>
  <si>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</si>
  <si>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</si>
  <si>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</si>
  <si>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</si>
  <si>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</si>
  <si>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</si>
  <si>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</si>
  <si>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</si>
  <si>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</si>
  <si>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</si>
  <si>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</si>
  <si>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</si>
  <si>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</si>
  <si>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</si>
  <si>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</si>
  <si>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</si>
  <si>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</si>
  <si>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</si>
  <si>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</si>
  <si>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</si>
  <si>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</si>
  <si>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</si>
  <si>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</si>
  <si>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</si>
  <si>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</si>
  <si>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</si>
  <si>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</si>
  <si>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</si>
  <si>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</si>
  <si>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</si>
  <si>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</si>
  <si>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</si>
  <si>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</si>
  <si>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</si>
  <si>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</si>
  <si>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</si>
  <si>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</si>
  <si>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</si>
  <si>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</si>
  <si>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</si>
  <si>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</si>
  <si>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</si>
  <si>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</si>
  <si>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</si>
  <si>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</si>
  <si>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</si>
  <si>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</si>
  <si>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</si>
  <si>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</si>
  <si>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</si>
  <si>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</si>
  <si>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</si>
  <si>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</si>
  <si>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</si>
  <si>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</si>
  <si>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</si>
  <si>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</si>
  <si>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</si>
  <si>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</si>
  <si>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</si>
  <si>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</si>
  <si>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</si>
  <si>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</si>
  <si>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</si>
  <si>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</si>
  <si>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</si>
  <si>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</si>
  <si>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</si>
  <si>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</si>
  <si>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</si>
  <si>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</si>
  <si>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</si>
  <si>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</si>
  <si>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</si>
  <si>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</si>
  <si>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</si>
  <si>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</si>
  <si>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</si>
  <si>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</si>
  <si>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</si>
  <si>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</si>
  <si>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</si>
  <si>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</si>
  <si>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</si>
  <si>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</si>
  <si>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</si>
  <si>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</si>
  <si>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</si>
  <si>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</si>
  <si>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</si>
  <si>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</si>
  <si>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</si>
  <si>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</si>
  <si>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</si>
  <si>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</si>
  <si>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</si>
  <si>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</si>
  <si>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</si>
  <si>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</si>
  <si>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</si>
  <si>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</si>
  <si>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</si>
  <si>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</si>
  <si>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</si>
  <si>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</si>
  <si>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</si>
  <si>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</si>
  <si>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</si>
  <si>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</si>
  <si>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</si>
  <si>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</si>
  <si>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</si>
  <si>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</si>
  <si>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</si>
  <si>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</si>
  <si>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</si>
  <si>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</si>
  <si>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</si>
  <si>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</si>
  <si>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</si>
  <si>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</si>
  <si>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</si>
  <si>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</si>
  <si>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</si>
  <si>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</si>
  <si>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</si>
  <si>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</si>
  <si>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</si>
  <si>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</si>
  <si>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</si>
  <si>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</si>
  <si>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</si>
  <si>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</si>
  <si>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</si>
  <si>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</si>
  <si>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</si>
  <si>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</si>
  <si>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</si>
  <si>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</si>
  <si>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</si>
  <si>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</si>
  <si>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</si>
  <si>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</si>
  <si>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</si>
  <si>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</si>
  <si>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</si>
  <si>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</si>
  <si>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</si>
  <si>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</si>
  <si>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</si>
  <si>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</si>
  <si>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</si>
  <si>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</si>
  <si>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</si>
  <si>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</si>
  <si>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</si>
  <si>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</si>
  <si>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</si>
  <si>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</si>
  <si>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</si>
  <si>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</si>
  <si>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</si>
  <si>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</si>
  <si>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</si>
  <si>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</si>
  <si>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</si>
  <si>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</si>
  <si>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</si>
  <si>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</si>
  <si>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</si>
  <si>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</si>
  <si>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</si>
  <si>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</si>
  <si>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</si>
  <si>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</si>
  <si>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</si>
  <si>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</si>
  <si>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</si>
  <si>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</si>
  <si>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</si>
  <si>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</si>
  <si>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</si>
  <si>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</si>
  <si>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</si>
  <si>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</si>
  <si>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</si>
  <si>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</si>
  <si>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</si>
  <si>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</si>
  <si>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</si>
  <si>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</si>
  <si>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</si>
  <si>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</si>
  <si>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</si>
  <si>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</si>
  <si>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</si>
  <si>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</si>
  <si>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</si>
  <si>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</si>
  <si>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</si>
  <si>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</si>
  <si>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</si>
  <si>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</si>
  <si>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</si>
  <si>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</si>
  <si>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</si>
  <si>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</si>
  <si>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</si>
  <si>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</si>
  <si>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</si>
  <si>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</si>
  <si>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</si>
  <si>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</si>
  <si>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</si>
  <si>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</si>
  <si>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</si>
  <si>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</si>
  <si>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</si>
  <si>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</si>
  <si>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</si>
  <si>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</si>
  <si>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</si>
  <si>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</si>
  <si>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</si>
  <si>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</si>
  <si>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</si>
  <si>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</si>
  <si>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</si>
  <si>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</si>
  <si>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</si>
  <si>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</si>
  <si>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</si>
  <si>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</si>
  <si>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</si>
  <si>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</si>
  <si>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</si>
  <si>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</si>
  <si>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</si>
  <si>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</si>
  <si>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</si>
  <si>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</si>
  <si>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</si>
  <si>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</si>
  <si>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</si>
  <si>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</si>
  <si>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</si>
  <si>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</si>
  <si>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</si>
  <si>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</si>
  <si>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</si>
  <si>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</si>
  <si>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</si>
  <si>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</si>
  <si>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</si>
  <si>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</si>
  <si>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</si>
  <si>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</si>
  <si>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</si>
  <si>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</si>
  <si>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</si>
  <si>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</si>
  <si>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</si>
  <si>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</si>
  <si>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</si>
  <si>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</si>
  <si>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</si>
  <si>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</si>
  <si>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</si>
  <si>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</si>
  <si>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</si>
  <si>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</si>
  <si>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</si>
  <si>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</si>
  <si>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</si>
  <si>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</si>
  <si>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</si>
  <si>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</si>
  <si>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</si>
  <si>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</si>
  <si>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</si>
  <si>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</si>
  <si>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</si>
  <si>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</si>
  <si>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</si>
  <si>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</si>
  <si>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</si>
  <si>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</si>
  <si>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</si>
  <si>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</si>
  <si>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</si>
  <si>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</si>
  <si>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</si>
  <si>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</si>
  <si>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</si>
  <si>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</si>
  <si>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</si>
  <si>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</si>
  <si>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</si>
  <si>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</si>
  <si>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</si>
  <si>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</si>
  <si>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</si>
  <si>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</si>
  <si>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</si>
  <si>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</si>
  <si>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</si>
  <si>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</si>
  <si>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</si>
  <si>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</si>
  <si>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</si>
  <si>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</si>
  <si>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</si>
  <si>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</si>
  <si>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</si>
  <si>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</si>
  <si>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</si>
  <si>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</si>
  <si>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</si>
  <si>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</si>
  <si>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</si>
  <si>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</si>
  <si>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</si>
  <si>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</si>
  <si>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</si>
  <si>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</si>
  <si>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</si>
  <si>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</si>
  <si>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</si>
  <si>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</si>
  <si>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</si>
  <si>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</si>
  <si>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</si>
  <si>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</si>
  <si>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</si>
  <si>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</si>
  <si>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</si>
  <si>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</si>
  <si>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</si>
  <si>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</si>
  <si>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</si>
  <si>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</si>
  <si>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</si>
  <si>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</si>
  <si>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</si>
  <si>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</si>
  <si>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</si>
  <si>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</si>
  <si>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</si>
  <si>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</si>
  <si>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</si>
  <si>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</si>
  <si>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</si>
  <si>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</si>
  <si>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</si>
  <si>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</si>
  <si>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</si>
  <si>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</si>
  <si>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</si>
  <si>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</si>
  <si>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</si>
  <si>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</si>
  <si>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</si>
  <si>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</si>
  <si>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</si>
  <si>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</si>
  <si>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</si>
  <si>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</si>
  <si>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</si>
  <si>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</si>
  <si>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</si>
  <si>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</si>
  <si>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</si>
  <si>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</si>
  <si>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</si>
  <si>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</si>
  <si>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</si>
  <si>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</si>
  <si>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</si>
  <si>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</si>
  <si>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</si>
  <si>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</si>
  <si>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</si>
  <si>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</si>
  <si>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</si>
  <si>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</si>
  <si>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</si>
  <si>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</si>
  <si>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</si>
  <si>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</si>
  <si>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</si>
  <si>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</si>
  <si>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</si>
  <si>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</si>
  <si>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</si>
  <si>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</si>
  <si>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</si>
  <si>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</si>
  <si>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</si>
  <si>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</si>
  <si>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</si>
  <si>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</si>
  <si>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</si>
  <si>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</si>
  <si>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</si>
  <si>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</si>
  <si>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</si>
  <si>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</si>
  <si>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</si>
  <si>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</si>
  <si>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</si>
  <si>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</si>
  <si>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</si>
  <si>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</si>
  <si>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</si>
  <si>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</si>
  <si>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</si>
  <si>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</si>
  <si>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</si>
  <si>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</si>
  <si>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</si>
  <si>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</si>
  <si>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</si>
  <si>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</si>
  <si>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</si>
  <si>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</si>
  <si>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</si>
  <si>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</si>
  <si>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</si>
  <si>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</si>
  <si>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</si>
  <si>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</si>
  <si>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</si>
  <si>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</si>
  <si>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</si>
  <si>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</si>
  <si>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</si>
  <si>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</si>
  <si>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</si>
  <si>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</si>
  <si>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</si>
  <si>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</si>
  <si>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</si>
  <si>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</si>
  <si>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</si>
  <si>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</si>
  <si>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</si>
  <si>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</si>
  <si>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</si>
  <si>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</si>
  <si>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</si>
  <si>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</si>
  <si>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</si>
  <si>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</si>
  <si>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</si>
  <si>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</si>
  <si>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</si>
  <si>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</si>
  <si>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</si>
  <si>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</si>
  <si>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</si>
  <si>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</si>
  <si>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</si>
  <si>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</si>
  <si>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</si>
  <si>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</si>
  <si>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</si>
  <si>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</si>
  <si>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</si>
  <si>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</si>
  <si>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</si>
  <si>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</si>
  <si>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</si>
  <si>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</si>
  <si>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</si>
  <si>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</si>
  <si>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</si>
  <si>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</si>
  <si>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</si>
  <si>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</si>
  <si>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</si>
  <si>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</si>
  <si>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</si>
  <si>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</si>
  <si>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</si>
  <si>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</si>
  <si>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</si>
  <si>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</si>
  <si>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</si>
  <si>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</si>
  <si>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</si>
  <si>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</si>
  <si>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</si>
  <si>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</si>
  <si>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</si>
  <si>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</si>
  <si>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</si>
  <si>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</si>
  <si>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</si>
  <si>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</si>
  <si>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</si>
  <si>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</si>
  <si>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</si>
  <si>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</si>
  <si>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</si>
  <si>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</si>
  <si>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</si>
  <si>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</si>
  <si>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</si>
  <si>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</si>
  <si>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</si>
  <si>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</si>
  <si>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</si>
  <si>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</si>
  <si>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</si>
  <si>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</si>
  <si>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</si>
  <si>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</si>
  <si>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</si>
  <si>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</si>
  <si>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</si>
  <si>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</si>
  <si>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</si>
  <si>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</si>
  <si>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</si>
  <si>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</si>
  <si>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</si>
  <si>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</si>
  <si>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</si>
  <si>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</si>
  <si>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</si>
  <si>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</si>
  <si>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</si>
  <si>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</si>
  <si>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</si>
  <si>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</si>
  <si>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</si>
  <si>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</si>
  <si>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</si>
  <si>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</si>
  <si>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</si>
  <si>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</si>
  <si>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</si>
  <si>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</si>
  <si>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</si>
  <si>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</si>
  <si>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</si>
  <si>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</si>
  <si>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</si>
  <si>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</si>
  <si>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</si>
  <si>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</si>
  <si>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</si>
  <si>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</si>
  <si>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</si>
  <si>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</si>
  <si>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</si>
  <si>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</si>
  <si>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</si>
  <si>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</si>
  <si>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</si>
  <si>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</si>
  <si>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</si>
  <si>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</si>
  <si>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</si>
  <si>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</si>
  <si>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</si>
  <si>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</si>
  <si>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</si>
  <si>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</si>
  <si>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</si>
  <si>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</si>
  <si>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</si>
  <si>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</si>
  <si>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</si>
  <si>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</si>
  <si>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</si>
  <si>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</si>
  <si>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</si>
  <si>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</si>
  <si>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</si>
  <si>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</si>
  <si>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</si>
  <si>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</si>
  <si>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</si>
  <si>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</si>
  <si>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</si>
  <si>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</si>
  <si>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</si>
  <si>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</si>
  <si>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</si>
  <si>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</si>
  <si>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</si>
  <si>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</si>
  <si>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</si>
  <si>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</si>
  <si>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</si>
  <si>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</si>
  <si>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</si>
  <si>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</si>
  <si>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</si>
  <si>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</si>
  <si>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</si>
  <si>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</si>
  <si>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</si>
  <si>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</si>
  <si>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</si>
  <si>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</si>
  <si>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</si>
  <si>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</si>
  <si>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</si>
  <si>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</si>
  <si>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</si>
  <si>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</si>
  <si>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</si>
  <si>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</si>
  <si>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</si>
  <si>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</si>
  <si>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</si>
  <si>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</si>
  <si>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</si>
  <si>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</si>
  <si>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</si>
  <si>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</si>
  <si>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</si>
  <si>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</si>
  <si>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</si>
  <si>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</si>
  <si>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</si>
  <si>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</si>
  <si>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</si>
  <si>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</si>
  <si>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</si>
  <si>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</si>
  <si>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</si>
  <si>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</si>
  <si>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</si>
  <si>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</si>
  <si>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</si>
  <si>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</si>
  <si>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</si>
  <si>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</si>
  <si>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</si>
  <si>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</si>
  <si>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</si>
  <si>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</si>
  <si>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</si>
  <si>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</si>
  <si>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</si>
  <si>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</si>
  <si>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</si>
  <si>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</si>
  <si>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</si>
  <si>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</si>
  <si>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</si>
  <si>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</si>
  <si>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</si>
  <si>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</si>
  <si>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</si>
  <si>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</si>
  <si>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</si>
  <si>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</si>
  <si>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</si>
  <si>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</si>
  <si>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</si>
  <si>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</si>
  <si>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</si>
  <si>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</si>
  <si>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</si>
  <si>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</si>
  <si>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</si>
  <si>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</si>
  <si>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</si>
  <si>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</si>
  <si>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</si>
  <si>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</si>
  <si>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</si>
  <si>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</si>
  <si>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</si>
  <si>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</si>
  <si>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</si>
  <si>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</si>
  <si>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</si>
  <si>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</si>
  <si>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</si>
  <si>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</si>
  <si>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</si>
  <si>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</si>
  <si>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</si>
  <si>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</si>
  <si>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</si>
  <si>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</si>
  <si>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</si>
  <si>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</si>
  <si>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</si>
  <si>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</si>
  <si>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</si>
  <si>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</si>
  <si>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</si>
  <si>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</si>
  <si>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</si>
  <si>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</si>
  <si>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</si>
  <si>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</si>
  <si>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</si>
  <si>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</si>
  <si>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</si>
  <si>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</si>
  <si>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</si>
  <si>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</si>
  <si>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</si>
  <si>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</si>
  <si>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</si>
  <si>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</si>
  <si>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</si>
  <si>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</si>
  <si>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</si>
  <si>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</si>
  <si>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</si>
  <si>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</si>
  <si>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</si>
  <si>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</si>
  <si>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</si>
  <si>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</si>
  <si>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</si>
  <si>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</si>
  <si>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</si>
  <si>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</si>
  <si>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</si>
  <si>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</si>
  <si>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</si>
  <si>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</si>
  <si>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</si>
  <si>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</si>
  <si>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</si>
  <si>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</si>
  <si>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</si>
  <si>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</si>
  <si>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</si>
  <si>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</si>
  <si>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</si>
  <si>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</si>
  <si>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</si>
  <si>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</si>
  <si>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</si>
  <si>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</si>
  <si>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</si>
  <si>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</si>
  <si>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</si>
  <si>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</si>
  <si>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</si>
  <si>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</si>
  <si>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</si>
  <si>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</si>
  <si>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</si>
  <si>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</si>
  <si>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</si>
  <si>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</si>
  <si>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</si>
  <si>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</si>
  <si>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</si>
  <si>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</si>
  <si>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</si>
  <si>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</si>
  <si>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</si>
  <si>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</si>
  <si>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</si>
  <si>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</si>
  <si>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</si>
  <si>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</si>
  <si>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</si>
  <si>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</si>
  <si>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</si>
  <si>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</si>
  <si>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</si>
  <si>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</si>
  <si>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</si>
  <si>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</si>
  <si>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</si>
  <si>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</si>
  <si>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</si>
  <si>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</si>
  <si>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</si>
  <si>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</si>
  <si>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</si>
  <si>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</si>
  <si>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</si>
  <si>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</si>
  <si>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</si>
  <si>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</si>
  <si>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</si>
  <si>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</si>
  <si>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</si>
  <si>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</si>
  <si>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</si>
  <si>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</si>
  <si>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</si>
  <si>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</si>
  <si>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</si>
  <si>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</si>
  <si>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</si>
  <si>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</si>
  <si>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</si>
  <si>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</si>
  <si>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</si>
  <si>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</si>
  <si>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</si>
  <si>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</si>
  <si>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</si>
  <si>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</si>
  <si>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</si>
  <si>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</si>
  <si>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</si>
  <si>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</si>
  <si>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</si>
  <si>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</si>
  <si>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</si>
  <si>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</si>
  <si>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</si>
  <si>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</si>
  <si>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</si>
  <si>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</si>
  <si>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</si>
  <si>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</si>
  <si>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</si>
  <si>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</si>
  <si>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</si>
  <si>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</si>
  <si>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</si>
  <si>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</si>
  <si>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</si>
  <si>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</si>
  <si>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</si>
  <si>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</si>
  <si>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</si>
  <si>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</si>
  <si>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</si>
  <si>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</si>
  <si>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</si>
  <si>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</si>
  <si>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</si>
  <si>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</si>
  <si>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</si>
  <si>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</si>
  <si>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</si>
  <si>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</si>
  <si>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</si>
  <si>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</si>
  <si>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</si>
  <si>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</si>
  <si>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</si>
  <si>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</si>
  <si>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</si>
  <si>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</si>
  <si>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</si>
  <si>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</si>
  <si>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</si>
  <si>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</si>
  <si>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</si>
  <si>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</si>
  <si>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</si>
  <si>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</si>
  <si>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</si>
  <si>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</si>
  <si>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</si>
  <si>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</si>
  <si>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</si>
  <si>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</si>
  <si>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</si>
  <si>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</si>
  <si>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</si>
  <si>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</si>
  <si>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</si>
  <si>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</si>
  <si>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</si>
  <si>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</si>
  <si>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</si>
  <si>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</si>
  <si>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</si>
  <si>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</si>
  <si>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</si>
  <si>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</si>
  <si>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</si>
  <si>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</si>
  <si>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</si>
  <si>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</si>
  <si>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</si>
  <si>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</si>
  <si>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</si>
  <si>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</si>
  <si>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</si>
  <si>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</si>
  <si>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</si>
  <si>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</si>
  <si>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</si>
  <si>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</si>
  <si>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</si>
  <si>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</si>
  <si>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</si>
  <si>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</si>
  <si>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</si>
  <si>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</si>
  <si>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</si>
  <si>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</si>
  <si>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</si>
  <si>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</si>
  <si>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</si>
  <si>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</si>
  <si>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</si>
  <si>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</si>
  <si>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</si>
  <si>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</si>
  <si>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</si>
  <si>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</si>
  <si>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</si>
  <si>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</si>
  <si>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</si>
  <si>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</si>
  <si>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</si>
  <si>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</si>
  <si>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</si>
  <si>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</si>
  <si>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</si>
  <si>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</si>
  <si>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</si>
  <si>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</si>
  <si>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</si>
  <si>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</si>
  <si>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</si>
  <si>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</si>
  <si>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</si>
  <si>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</si>
  <si>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</si>
  <si>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</si>
  <si>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</si>
  <si>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</si>
  <si>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</si>
  <si>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</si>
  <si>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</si>
  <si>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</si>
  <si>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</si>
  <si>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</si>
  <si>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</si>
  <si>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</si>
  <si>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</si>
  <si>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</si>
  <si>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</si>
  <si>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</si>
  <si>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</si>
  <si>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</si>
  <si>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</si>
  <si>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</si>
  <si>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</si>
  <si>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</si>
  <si>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</si>
  <si>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</si>
  <si>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</si>
  <si>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</si>
  <si>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</si>
  <si>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</si>
  <si>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</si>
  <si>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</si>
  <si>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</si>
  <si>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</si>
  <si>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</si>
  <si>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</si>
  <si>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</si>
  <si>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</si>
  <si>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</si>
  <si>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</si>
  <si>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</si>
  <si>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</si>
  <si>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</si>
  <si>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</si>
  <si>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</si>
  <si>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</si>
  <si>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</si>
  <si>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</si>
  <si>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</si>
  <si>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</si>
  <si>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</si>
  <si>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</si>
  <si>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</si>
  <si>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</si>
  <si>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</si>
  <si>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</si>
  <si>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</si>
  <si>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</si>
  <si>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</si>
  <si>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</si>
  <si>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</si>
  <si>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</si>
  <si>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</si>
  <si>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</si>
  <si>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</si>
  <si>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</si>
  <si>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</si>
  <si>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</si>
  <si>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</si>
  <si>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</si>
  <si>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</si>
  <si>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</si>
  <si>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</si>
  <si>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</si>
  <si>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</si>
  <si>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</si>
  <si>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</si>
  <si>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</si>
  <si>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</si>
  <si>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</si>
  <si>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</si>
  <si>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</si>
  <si>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</si>
  <si>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</si>
  <si>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</si>
  <si>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</si>
  <si>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</si>
  <si>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</si>
  <si>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</si>
  <si>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</si>
  <si>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</si>
  <si>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</si>
  <si>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</si>
  <si>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</si>
  <si>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</si>
  <si>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</si>
  <si>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</si>
  <si>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</si>
  <si>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</si>
  <si>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</si>
  <si>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</si>
  <si>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</si>
  <si>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</si>
  <si>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</si>
  <si>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</si>
  <si>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</si>
  <si>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</si>
  <si>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</si>
  <si>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</si>
  <si>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</si>
  <si>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</si>
  <si>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</si>
  <si>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</si>
  <si>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</si>
  <si>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</si>
  <si>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</si>
  <si>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</si>
  <si>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</si>
  <si>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</si>
  <si>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</si>
  <si>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</si>
  <si>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</si>
  <si>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</si>
  <si>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</si>
  <si>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</si>
  <si>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</si>
  <si>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</si>
  <si>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</si>
  <si>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</si>
  <si>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</si>
  <si>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</si>
  <si>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</si>
  <si>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</si>
  <si>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</si>
  <si>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</si>
  <si>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</si>
  <si>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</si>
  <si>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</si>
  <si>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</si>
  <si>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</si>
  <si>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</si>
  <si>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</si>
  <si>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</si>
  <si>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</si>
  <si>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</si>
  <si>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</si>
  <si>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</si>
  <si>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</si>
  <si>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</si>
  <si>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</si>
  <si>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</si>
  <si>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</si>
  <si>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</si>
  <si>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</si>
  <si>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</si>
  <si>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</si>
  <si>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</si>
  <si>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</si>
  <si>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</si>
  <si>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</si>
  <si>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</si>
  <si>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</si>
  <si>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</si>
  <si>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</si>
  <si>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</si>
  <si>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</si>
  <si>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</si>
  <si>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</si>
  <si>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</si>
  <si>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</si>
  <si>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</si>
  <si>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</si>
  <si>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</si>
  <si>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</si>
  <si>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</si>
  <si>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</si>
  <si>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</si>
  <si>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</si>
  <si>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</si>
  <si>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</si>
  <si>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</si>
  <si>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</si>
  <si>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</si>
  <si>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</si>
  <si>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</si>
  <si>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</si>
  <si>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</si>
  <si>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</si>
  <si>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</si>
  <si>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</si>
  <si>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</si>
  <si>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</si>
  <si>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</si>
  <si>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</si>
  <si>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</si>
  <si>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</si>
  <si>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</si>
  <si>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</si>
  <si>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</si>
  <si>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</si>
  <si>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</si>
  <si>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</si>
  <si>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</si>
  <si>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</si>
  <si>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</si>
  <si>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</si>
  <si>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</si>
  <si>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</si>
  <si>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</si>
  <si>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</si>
  <si>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</si>
  <si>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</si>
  <si>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</si>
  <si>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</si>
  <si>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</si>
  <si>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</si>
  <si>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</si>
  <si>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</si>
  <si>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</si>
  <si>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</si>
  <si>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</si>
  <si>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</si>
  <si>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</si>
  <si>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</si>
  <si>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</si>
  <si>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</si>
  <si>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</si>
  <si>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</si>
  <si>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</si>
  <si>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</si>
  <si>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</si>
  <si>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</si>
  <si>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</si>
  <si>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</si>
  <si>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</si>
  <si>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</si>
  <si>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</si>
  <si>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</si>
  <si>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</si>
  <si>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</si>
  <si>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</si>
  <si>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</si>
  <si>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</si>
  <si>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</si>
  <si>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</si>
  <si>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</si>
  <si>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</si>
  <si>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</si>
  <si>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</si>
  <si>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</si>
  <si>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</si>
  <si>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</si>
  <si>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</si>
  <si>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</si>
  <si>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</si>
  <si>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</si>
  <si>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</si>
  <si>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</si>
  <si>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</si>
  <si>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</si>
  <si>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</si>
  <si>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</si>
  <si>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</si>
  <si>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</si>
  <si>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</si>
  <si>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</si>
  <si>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</si>
  <si>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</si>
  <si>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</si>
  <si>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</si>
  <si>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</si>
  <si>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</si>
  <si>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</si>
  <si>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</si>
  <si>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</si>
  <si>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</si>
  <si>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</si>
  <si>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</si>
  <si>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</si>
  <si>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</si>
  <si>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</si>
  <si>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</si>
  <si>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</si>
  <si>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</si>
  <si>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</si>
  <si>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</si>
  <si>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</si>
  <si>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</si>
  <si>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</si>
  <si>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</si>
  <si>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</si>
  <si>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</si>
  <si>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</si>
  <si>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</si>
  <si>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</si>
  <si>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</si>
  <si>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</si>
  <si>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</si>
  <si>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</si>
  <si>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</si>
  <si>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</si>
  <si>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</si>
  <si>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</si>
  <si>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</si>
  <si>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</si>
  <si>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</si>
  <si>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</si>
  <si>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</si>
  <si>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</si>
  <si>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</si>
  <si>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</si>
  <si>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</si>
  <si>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</si>
  <si>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</si>
  <si>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</si>
  <si>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</si>
  <si>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</si>
  <si>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</si>
  <si>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</si>
  <si>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</si>
  <si>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</si>
  <si>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</si>
  <si>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</si>
  <si>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</si>
  <si>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</si>
  <si>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</si>
  <si>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</si>
  <si>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</si>
  <si>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</si>
  <si>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</si>
  <si>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</si>
  <si>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</si>
  <si>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</si>
  <si>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</si>
  <si>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</si>
  <si>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</si>
  <si>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</si>
  <si>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</si>
  <si>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</si>
  <si>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</si>
  <si>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</si>
  <si>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</si>
  <si>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</si>
  <si>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</si>
  <si>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</si>
  <si>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</si>
  <si>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</si>
  <si>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</si>
  <si>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</si>
  <si>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</si>
  <si>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</si>
  <si>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</si>
  <si>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</si>
  <si>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</si>
  <si>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</si>
  <si>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</si>
  <si>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</si>
  <si>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</si>
  <si>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</si>
  <si>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</si>
  <si>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</si>
  <si>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</si>
  <si>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</si>
  <si>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</si>
  <si>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</si>
  <si>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</si>
  <si>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</si>
  <si>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</si>
  <si>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</si>
  <si>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</si>
  <si>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</si>
  <si>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</si>
  <si>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</si>
  <si>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</si>
  <si>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</si>
  <si>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</si>
  <si>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</si>
  <si>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</si>
  <si>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</si>
  <si>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</si>
  <si>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</si>
  <si>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</si>
  <si>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</si>
  <si>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</si>
  <si>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</si>
  <si>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</si>
  <si>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</si>
  <si>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</si>
  <si>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</si>
  <si>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</si>
  <si>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</si>
  <si>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</si>
  <si>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</si>
  <si>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</si>
  <si>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</si>
  <si>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</si>
  <si>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</si>
  <si>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</si>
  <si>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</si>
  <si>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</si>
  <si>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</si>
  <si>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</si>
  <si>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</si>
  <si>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</si>
  <si>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</si>
  <si>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</si>
  <si>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</si>
  <si>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</si>
  <si>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</si>
  <si>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</si>
  <si>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</si>
  <si>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</si>
  <si>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</si>
  <si>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</si>
  <si>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</si>
  <si>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</si>
  <si>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</si>
  <si>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</si>
  <si>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</si>
  <si>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</si>
  <si>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</si>
  <si>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</si>
  <si>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</si>
  <si>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</si>
  <si>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</si>
  <si>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</si>
  <si>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</si>
  <si>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</si>
  <si>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</si>
  <si>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</si>
  <si>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</si>
  <si>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</si>
  <si>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</si>
  <si>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</si>
  <si>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</si>
  <si>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</si>
  <si>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</si>
  <si>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</si>
  <si>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</si>
  <si>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</si>
  <si>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</si>
  <si>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</si>
  <si>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</si>
  <si>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</si>
  <si>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</si>
  <si>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</si>
  <si>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</si>
  <si>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</si>
  <si>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</si>
  <si>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</si>
  <si>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</si>
  <si>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</si>
  <si>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</si>
  <si>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</si>
  <si>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</si>
  <si>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</si>
  <si>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</si>
  <si>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</si>
  <si>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</si>
  <si>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</si>
  <si>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</si>
  <si>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</si>
  <si>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</si>
  <si>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</si>
  <si>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</si>
  <si>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</si>
  <si>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</si>
  <si>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</si>
  <si>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</si>
  <si>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</si>
  <si>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</si>
  <si>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</si>
  <si>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</si>
  <si>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</si>
  <si>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</si>
  <si>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</si>
  <si>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</si>
  <si>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</si>
  <si>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</si>
  <si>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</si>
  <si>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</si>
  <si>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</si>
  <si>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</si>
  <si>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</si>
  <si>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</si>
  <si>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</si>
  <si>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</si>
  <si>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</si>
  <si>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</si>
  <si>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</si>
  <si>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</si>
  <si>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</si>
  <si>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</si>
  <si>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</si>
  <si>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</si>
  <si>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</si>
  <si>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</si>
  <si>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</si>
  <si>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</si>
  <si>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</si>
  <si>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</si>
  <si>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</si>
  <si>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</si>
  <si>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</si>
  <si>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</si>
  <si>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</si>
  <si>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</si>
  <si>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</si>
  <si>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</si>
  <si>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</si>
  <si>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</si>
  <si>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</si>
  <si>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</si>
  <si>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</si>
  <si>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</si>
  <si>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</si>
  <si>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</si>
  <si>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</si>
  <si>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</si>
  <si>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</si>
  <si>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</si>
  <si>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</si>
  <si>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</si>
  <si>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</si>
  <si>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</si>
  <si>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</si>
  <si>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</si>
  <si>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</si>
  <si>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</si>
  <si>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</si>
  <si>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</si>
  <si>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</si>
  <si>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</si>
  <si>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</si>
  <si>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</si>
  <si>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</si>
  <si>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</si>
  <si>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</si>
  <si>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</si>
  <si>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</si>
  <si>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</si>
  <si>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</si>
  <si>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</si>
  <si>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</si>
  <si>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</si>
  <si>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</si>
  <si>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</si>
  <si>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</si>
  <si>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</si>
  <si>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</si>
  <si>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</si>
  <si>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</si>
  <si>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</si>
  <si>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</si>
  <si>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</si>
  <si>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</si>
  <si>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</si>
  <si>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</si>
  <si>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</si>
  <si>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</si>
  <si>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</si>
  <si>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</si>
  <si>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</si>
  <si>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</si>
  <si>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</si>
  <si>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</si>
  <si>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</si>
  <si>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</si>
  <si>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</si>
  <si>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</si>
  <si>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</si>
  <si>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</si>
  <si>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</si>
  <si>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</si>
  <si>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</si>
  <si>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</si>
  <si>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</si>
  <si>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</si>
  <si>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</si>
  <si>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</si>
  <si>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</si>
  <si>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</si>
  <si>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</si>
  <si>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</si>
  <si>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</si>
  <si>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</si>
  <si>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</si>
  <si>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</si>
  <si>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</si>
  <si>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</si>
  <si>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</si>
  <si>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</si>
  <si>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</si>
  <si>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</si>
  <si>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</si>
  <si>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</si>
  <si>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</si>
  <si>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</si>
  <si>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</si>
  <si>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</si>
  <si>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</si>
  <si>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</si>
  <si>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</si>
  <si>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</si>
  <si>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</si>
  <si>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</si>
  <si>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</si>
  <si>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</si>
  <si>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</si>
  <si>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</si>
  <si>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</si>
  <si>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</si>
  <si>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</si>
  <si>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</si>
  <si>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</si>
  <si>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</si>
  <si>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</si>
  <si>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</si>
  <si>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</si>
  <si>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</si>
  <si>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</si>
  <si>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</si>
  <si>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</si>
  <si>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</si>
  <si>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</si>
  <si>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</si>
  <si>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</si>
  <si>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</si>
  <si>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</si>
  <si>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</si>
  <si>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</si>
  <si>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</si>
  <si>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</si>
  <si>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</si>
  <si>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</si>
  <si>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</si>
  <si>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</si>
  <si>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</si>
  <si>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</si>
  <si>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</si>
  <si>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</si>
  <si>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</si>
  <si>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</si>
  <si>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</si>
  <si>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</si>
  <si>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</si>
  <si>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</si>
  <si>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</si>
  <si>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</si>
  <si>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</si>
  <si>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</si>
  <si>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</si>
  <si>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</si>
  <si>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</si>
  <si>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</si>
  <si>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</si>
  <si>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</si>
  <si>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</si>
  <si>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</si>
  <si>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</si>
  <si>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</si>
  <si>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</si>
  <si>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</si>
  <si>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</si>
  <si>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</si>
  <si>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</si>
  <si>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</si>
  <si>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</si>
  <si>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</si>
  <si>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</si>
  <si>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</si>
  <si>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</si>
  <si>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</si>
  <si>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</si>
  <si>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</si>
  <si>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</si>
  <si>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</si>
  <si>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</si>
  <si>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</si>
  <si>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</si>
  <si>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</si>
  <si>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</si>
  <si>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</si>
  <si>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</si>
  <si>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</si>
  <si>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</si>
  <si>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</si>
  <si>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</si>
  <si>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</si>
  <si>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</si>
  <si>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</si>
  <si>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</si>
  <si>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</si>
  <si>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</si>
  <si>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</si>
  <si>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</si>
  <si>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</si>
  <si>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</si>
  <si>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</si>
  <si>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</si>
  <si>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</si>
  <si>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</si>
  <si>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</si>
  <si>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</si>
  <si>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</si>
  <si>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</si>
  <si>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</si>
  <si>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</si>
  <si>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</si>
  <si>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</si>
  <si>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</si>
  <si>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</si>
  <si>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</si>
  <si>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</si>
  <si>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</si>
  <si>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</si>
  <si>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</si>
  <si>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</si>
  <si>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</si>
  <si>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</si>
  <si>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</si>
  <si>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</si>
  <si>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</si>
  <si>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</si>
  <si>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</si>
  <si>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</si>
  <si>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</si>
  <si>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</si>
  <si>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</si>
  <si>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</si>
  <si>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</si>
  <si>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</si>
  <si>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</si>
  <si>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</si>
  <si>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</si>
  <si>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</si>
  <si>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</si>
  <si>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</si>
  <si>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</si>
  <si>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</si>
  <si>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</si>
  <si>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</si>
  <si>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</si>
  <si>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</si>
  <si>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</si>
  <si>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</si>
  <si>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</si>
  <si>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</si>
  <si>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</si>
  <si>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</si>
  <si>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</si>
  <si>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</si>
  <si>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</si>
  <si>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</si>
  <si>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</si>
  <si>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</si>
  <si>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</si>
  <si>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</si>
  <si>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</si>
  <si>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</si>
  <si>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</si>
  <si>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</si>
  <si>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</si>
  <si>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</si>
  <si>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</si>
  <si>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</si>
  <si>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</si>
  <si>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</si>
  <si>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</si>
  <si>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</si>
  <si>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</si>
  <si>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</si>
  <si>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</si>
  <si>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</si>
  <si>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</si>
  <si>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</si>
  <si>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</si>
  <si>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</si>
  <si>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</si>
  <si>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</si>
  <si>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</si>
  <si>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</si>
  <si>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</si>
  <si>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</si>
  <si>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</si>
  <si>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</si>
  <si>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</si>
  <si>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</si>
  <si>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</si>
  <si>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</si>
  <si>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</si>
  <si>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</si>
  <si>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</si>
  <si>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</si>
  <si>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</si>
  <si>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</si>
  <si>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</si>
  <si>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</si>
  <si>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</si>
  <si>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</si>
  <si>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</si>
  <si>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</si>
  <si>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</si>
  <si>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</si>
  <si>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</si>
  <si>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</si>
  <si>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</si>
  <si>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</si>
  <si>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</si>
  <si>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</si>
  <si>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</si>
  <si>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</si>
  <si>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</si>
  <si>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</si>
  <si>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</si>
  <si>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</si>
  <si>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</si>
  <si>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</si>
  <si>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</si>
  <si>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</si>
  <si>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</si>
  <si>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</si>
  <si>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</si>
  <si>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</si>
  <si>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</si>
  <si>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</si>
  <si>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</si>
  <si>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</si>
  <si>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</si>
  <si>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</si>
  <si>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</si>
  <si>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</si>
  <si>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</si>
  <si>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</si>
  <si>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</si>
  <si>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</si>
  <si>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</si>
  <si>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</si>
  <si>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</si>
  <si>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</si>
  <si>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</si>
  <si>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</si>
  <si>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</si>
  <si>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</si>
  <si>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</si>
  <si>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</si>
  <si>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</si>
  <si>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</si>
  <si>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</si>
  <si>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</si>
  <si>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</si>
  <si>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</si>
  <si>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</si>
  <si>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</si>
  <si>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</si>
  <si>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</si>
  <si>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</si>
  <si>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</si>
  <si>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</si>
  <si>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</si>
  <si>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</si>
  <si>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</si>
  <si>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</si>
  <si>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</si>
  <si>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</si>
  <si>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</si>
  <si>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</si>
  <si>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</si>
  <si>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</si>
  <si>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</si>
  <si>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</si>
  <si>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</si>
  <si>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</si>
  <si>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</si>
  <si>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</si>
  <si>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</si>
  <si>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</si>
  <si>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</si>
  <si>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</si>
  <si>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</si>
  <si>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</si>
  <si>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</si>
  <si>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</si>
  <si>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</si>
  <si>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</si>
  <si>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</si>
  <si>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</si>
  <si>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</si>
  <si>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</si>
  <si>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</si>
  <si>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</si>
  <si>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</si>
  <si>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</si>
  <si>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</si>
  <si>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</si>
  <si>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</si>
  <si>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</si>
  <si>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</si>
  <si>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</si>
  <si>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</si>
  <si>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</si>
  <si>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</si>
  <si>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</si>
  <si>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</si>
  <si>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</si>
  <si>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</si>
  <si>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</si>
  <si>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</si>
  <si>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</si>
  <si>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</si>
  <si>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</si>
  <si>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</si>
  <si>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</si>
  <si>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</si>
  <si>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</si>
  <si>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</si>
  <si>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</si>
  <si>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</si>
  <si>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</si>
  <si>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</si>
  <si>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</si>
  <si>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</si>
  <si>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</si>
  <si>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</si>
  <si>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</si>
  <si>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</si>
  <si>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</si>
  <si>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</si>
  <si>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</si>
  <si>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</si>
  <si>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</si>
  <si>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</si>
  <si>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</si>
  <si>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</si>
  <si>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</si>
  <si>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</si>
  <si>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</si>
  <si>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</si>
  <si>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</si>
  <si>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</si>
  <si>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</si>
  <si>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</si>
  <si>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</si>
  <si>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</si>
  <si>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</si>
  <si>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</si>
  <si>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</si>
  <si>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</si>
  <si>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</si>
  <si>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</si>
  <si>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</si>
  <si>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</si>
  <si>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</si>
  <si>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</si>
  <si>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</si>
  <si>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</si>
  <si>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</si>
  <si>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</si>
  <si>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</si>
  <si>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</si>
  <si>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</si>
  <si>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</si>
  <si>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</si>
  <si>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</si>
  <si>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</si>
  <si>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</si>
  <si>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</si>
  <si>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</si>
  <si>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</si>
  <si>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</si>
  <si>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</si>
  <si>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</si>
  <si>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</si>
  <si>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</si>
  <si>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</si>
  <si>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</si>
  <si>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</si>
  <si>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</si>
  <si>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</si>
  <si>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</si>
  <si>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</si>
  <si>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</si>
  <si>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</si>
  <si>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</si>
  <si>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</si>
  <si>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</si>
  <si>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</si>
  <si>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</si>
  <si>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</si>
  <si>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</si>
  <si>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</si>
  <si>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</si>
  <si>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</si>
  <si>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</si>
  <si>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</si>
  <si>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</si>
  <si>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</si>
  <si>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</si>
  <si>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</si>
  <si>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</si>
  <si>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</si>
  <si>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</si>
  <si>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</si>
  <si>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</si>
  <si>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</si>
  <si>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</si>
  <si>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</si>
  <si>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</si>
  <si>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</si>
  <si>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</si>
  <si>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</si>
  <si>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</si>
  <si>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</si>
  <si>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</si>
  <si>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</si>
  <si>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</si>
  <si>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</si>
  <si>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</si>
  <si>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</si>
  <si>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</si>
  <si>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</si>
  <si>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</si>
  <si>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</si>
  <si>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</si>
  <si>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</si>
  <si>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</si>
  <si>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</si>
  <si>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</si>
  <si>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</si>
  <si>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</si>
  <si>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</si>
  <si>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</si>
  <si>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</si>
  <si>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</si>
  <si>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</si>
  <si>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</si>
  <si>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</si>
  <si>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</si>
  <si>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</si>
  <si>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</si>
  <si>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</si>
  <si>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</si>
  <si>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</si>
  <si>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</si>
  <si>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</si>
  <si>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</si>
  <si>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</si>
  <si>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</si>
  <si>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</si>
  <si>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</si>
  <si>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</si>
  <si>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</si>
  <si>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</si>
  <si>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</si>
  <si>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</si>
  <si>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</si>
  <si>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</si>
  <si>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</si>
  <si>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</si>
  <si>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</si>
  <si>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</si>
  <si>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</si>
  <si>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</si>
  <si>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</si>
  <si>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</si>
  <si>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</si>
  <si>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</si>
  <si>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</si>
  <si>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</si>
  <si>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</si>
  <si>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</si>
  <si>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</si>
  <si>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</si>
  <si>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</si>
  <si>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</si>
  <si>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</si>
  <si>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</si>
  <si>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</si>
  <si>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</si>
  <si>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</si>
  <si>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</si>
  <si>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</si>
  <si>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</si>
  <si>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</si>
  <si>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</si>
  <si>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</si>
  <si>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</si>
  <si>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</si>
  <si>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</si>
  <si>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</si>
  <si>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</si>
  <si>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</si>
  <si>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</si>
  <si>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</si>
  <si>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</si>
  <si>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</si>
  <si>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</si>
  <si>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</si>
  <si>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</si>
  <si>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</si>
  <si>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</si>
  <si>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</si>
  <si>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</si>
  <si>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</si>
  <si>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</si>
  <si>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</si>
  <si>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</si>
  <si>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</si>
  <si>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</si>
  <si>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</si>
  <si>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</si>
  <si>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</si>
  <si>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</si>
  <si>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</si>
  <si>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</si>
  <si>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</si>
  <si>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</si>
  <si>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</si>
  <si>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</si>
  <si>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</si>
  <si>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</si>
  <si>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</si>
  <si>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</si>
  <si>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</si>
  <si>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</si>
  <si>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</si>
  <si>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</si>
  <si>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</si>
  <si>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</si>
  <si>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</si>
  <si>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</si>
  <si>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</si>
  <si>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</si>
  <si>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</si>
  <si>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</si>
  <si>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</si>
  <si>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</si>
  <si>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</si>
  <si>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</si>
  <si>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</si>
  <si>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</si>
  <si>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</si>
  <si>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</si>
  <si>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</si>
  <si>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</si>
  <si>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</si>
  <si>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</si>
  <si>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</si>
  <si>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</si>
  <si>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</si>
  <si>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</si>
  <si>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</si>
  <si>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</si>
  <si>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</si>
  <si>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</si>
  <si>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</si>
  <si>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</si>
  <si>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</si>
  <si>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</si>
  <si>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</si>
  <si>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</si>
  <si>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</si>
  <si>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</si>
  <si>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</si>
  <si>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</si>
  <si>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</si>
  <si>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</si>
  <si>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</si>
  <si>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</si>
  <si>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</si>
  <si>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</si>
  <si>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</si>
  <si>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</si>
  <si>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</si>
  <si>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</si>
  <si>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</si>
  <si>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</si>
  <si>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</si>
  <si>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</si>
  <si>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</si>
  <si>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</si>
  <si>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</si>
  <si>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</si>
  <si>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</si>
  <si>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</si>
  <si>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</si>
  <si>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</si>
  <si>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</si>
  <si>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</si>
  <si>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</si>
  <si>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</si>
  <si>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</si>
  <si>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</si>
  <si>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</si>
  <si>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</si>
  <si>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</si>
  <si>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</si>
  <si>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</si>
  <si>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</si>
  <si>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</si>
  <si>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</si>
  <si>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</si>
  <si>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</si>
  <si>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</si>
  <si>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</si>
  <si>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</si>
  <si>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</si>
  <si>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</si>
  <si>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</si>
  <si>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</si>
  <si>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</si>
  <si>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</si>
  <si>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</si>
  <si>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</si>
  <si>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</si>
  <si>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</si>
  <si>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</si>
  <si>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</si>
  <si>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</si>
  <si>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</si>
  <si>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</si>
  <si>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</si>
  <si>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</si>
  <si>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</si>
  <si>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</si>
  <si>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</si>
  <si>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</si>
  <si>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</si>
  <si>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</si>
  <si>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</si>
  <si>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</si>
  <si>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</si>
  <si>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</si>
  <si>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</si>
  <si>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</si>
  <si>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</si>
  <si>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</si>
  <si>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</si>
  <si>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</si>
  <si>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</si>
  <si>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</si>
  <si>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</si>
  <si>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</si>
  <si>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</si>
  <si>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</si>
  <si>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</si>
  <si>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</si>
  <si>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</si>
  <si>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</si>
  <si>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</si>
  <si>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</si>
  <si>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</si>
  <si>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</si>
  <si>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</si>
  <si>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</si>
  <si>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</si>
  <si>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</si>
  <si>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</si>
  <si>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</si>
  <si>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</si>
  <si>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</si>
  <si>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</si>
  <si>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</si>
  <si>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</si>
  <si>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</si>
  <si>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</si>
  <si>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</si>
  <si>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</si>
  <si>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</si>
  <si>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</si>
  <si>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</si>
  <si>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</si>
  <si>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</si>
  <si>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</si>
  <si>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</si>
  <si>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</si>
  <si>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</si>
  <si>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</si>
  <si>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</si>
  <si>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</si>
  <si>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</si>
  <si>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</si>
  <si>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</si>
  <si>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</si>
  <si>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</si>
  <si>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</si>
  <si>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</si>
  <si>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</si>
  <si>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</si>
  <si>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</si>
  <si>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</si>
  <si>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</si>
  <si>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</si>
  <si>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</si>
  <si>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</si>
  <si>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</si>
  <si>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</si>
  <si>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</si>
  <si>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</si>
  <si>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</si>
  <si>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</si>
  <si>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</si>
  <si>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</si>
  <si>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</si>
  <si>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</si>
  <si>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</si>
  <si>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</si>
  <si>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</si>
  <si>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</si>
  <si>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</si>
  <si>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</si>
  <si>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</si>
  <si>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</si>
  <si>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</si>
  <si>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</si>
  <si>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</si>
  <si>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</si>
  <si>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</si>
  <si>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</si>
  <si>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</si>
  <si>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</si>
  <si>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</si>
  <si>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</si>
  <si>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</si>
  <si>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</si>
  <si>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</si>
  <si>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</si>
  <si>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</si>
  <si>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</si>
  <si>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</si>
  <si>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</si>
  <si>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</si>
  <si>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</si>
  <si>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</si>
  <si>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</si>
  <si>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</si>
  <si>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</si>
  <si>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</si>
  <si>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</si>
  <si>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</si>
  <si>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</si>
  <si>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</si>
  <si>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</si>
  <si>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</si>
  <si>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</si>
  <si>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</si>
  <si>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</si>
  <si>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</si>
  <si>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</si>
  <si>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</si>
  <si>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</si>
  <si>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</si>
  <si>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</si>
  <si>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</si>
  <si>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</si>
  <si>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</si>
  <si>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</si>
  <si>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</si>
  <si>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</si>
  <si>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</si>
  <si>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</si>
  <si>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</si>
  <si>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</si>
  <si>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</si>
  <si>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</si>
  <si>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</si>
  <si>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</si>
  <si>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</si>
  <si>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</si>
  <si>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</si>
  <si>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</si>
  <si>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</si>
  <si>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</si>
  <si>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</si>
  <si>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</si>
  <si>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</si>
  <si>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</si>
  <si>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</si>
  <si>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</si>
  <si>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</si>
  <si>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</si>
  <si>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</si>
  <si>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</si>
  <si>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</si>
  <si>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</si>
  <si>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</si>
  <si>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</si>
  <si>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</si>
  <si>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</si>
  <si>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</si>
  <si>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</si>
  <si>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</si>
  <si>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</si>
  <si>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</si>
  <si>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</si>
  <si>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</si>
  <si>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</si>
  <si>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</si>
  <si>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</si>
  <si>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</si>
  <si>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</si>
  <si>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</si>
  <si>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</si>
  <si>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</si>
  <si>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</si>
  <si>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</si>
  <si>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</si>
  <si>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</si>
  <si>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</si>
  <si>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</si>
  <si>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</si>
  <si>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</si>
  <si>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</si>
  <si>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</si>
  <si>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</si>
  <si>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</si>
  <si>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</si>
  <si>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</si>
  <si>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</si>
  <si>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</si>
  <si>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</si>
  <si>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</si>
  <si>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</si>
  <si>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</si>
  <si>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</si>
  <si>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</si>
  <si>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</si>
  <si>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</si>
  <si>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</si>
  <si>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</si>
  <si>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</si>
  <si>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</si>
  <si>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</si>
  <si>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</si>
  <si>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</si>
  <si>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</si>
  <si>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</si>
  <si>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</si>
  <si>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</si>
  <si>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</si>
  <si>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</si>
  <si>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</si>
  <si>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</si>
  <si>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</si>
  <si>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</si>
  <si>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</si>
  <si>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</si>
  <si>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</si>
  <si>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</si>
  <si>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</si>
  <si>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</si>
  <si>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</si>
  <si>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</si>
  <si>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</si>
  <si>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</si>
  <si>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</si>
  <si>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</si>
  <si>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</si>
  <si>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</si>
  <si>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</si>
  <si>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</si>
  <si>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</si>
  <si>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</si>
  <si>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</si>
  <si>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</si>
  <si>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</si>
  <si>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</si>
  <si>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</si>
  <si>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</si>
  <si>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</si>
  <si>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</si>
  <si>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</si>
  <si>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</si>
  <si>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</si>
  <si>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</si>
  <si>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</si>
  <si>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</si>
  <si>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</si>
  <si>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</si>
  <si>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</si>
  <si>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</si>
  <si>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</si>
  <si>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</si>
  <si>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</si>
  <si>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</si>
  <si>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</si>
  <si>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</si>
  <si>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</si>
  <si>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</si>
  <si>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</si>
  <si>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</si>
  <si>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</si>
  <si>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</si>
  <si>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</si>
  <si>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</si>
  <si>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</si>
  <si>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</si>
  <si>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</si>
  <si>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</si>
  <si>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</si>
  <si>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</si>
  <si>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</si>
  <si>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</si>
  <si>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</si>
  <si>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</si>
  <si>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</si>
  <si>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</si>
  <si>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</si>
  <si>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</si>
  <si>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</si>
  <si>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</si>
  <si>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</si>
  <si>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</si>
  <si>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</si>
  <si>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</si>
  <si>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</si>
  <si>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</si>
  <si>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</si>
  <si>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</si>
  <si>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</si>
  <si>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</si>
  <si>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</si>
  <si>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</si>
  <si>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</si>
  <si>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</si>
  <si>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</si>
  <si>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</si>
  <si>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</si>
  <si>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</si>
  <si>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</si>
  <si>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</si>
  <si>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</si>
  <si>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</si>
  <si>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</si>
  <si>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</si>
  <si>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</si>
  <si>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</si>
  <si>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</si>
  <si>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</si>
  <si>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</si>
  <si>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</si>
  <si>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</si>
  <si>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</si>
  <si>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</si>
  <si>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</si>
  <si>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</si>
  <si>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</si>
  <si>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</si>
  <si>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</si>
  <si>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</si>
  <si>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</si>
  <si>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</si>
  <si>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</si>
  <si>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</si>
  <si>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</si>
  <si>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</si>
  <si>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</si>
  <si>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</si>
  <si>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</si>
  <si>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</si>
  <si>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</si>
  <si>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</si>
  <si>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</si>
  <si>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</si>
  <si>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</si>
  <si>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</si>
  <si>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</si>
  <si>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</si>
  <si>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</si>
  <si>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</si>
  <si>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</si>
  <si>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</si>
  <si>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</si>
  <si>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</si>
  <si>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</si>
  <si>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</si>
  <si>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</si>
  <si>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</si>
  <si>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</si>
  <si>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</si>
  <si>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</si>
  <si>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</si>
  <si>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</si>
  <si>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</si>
  <si>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</si>
  <si>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</si>
  <si>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</si>
  <si>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</si>
  <si>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</si>
  <si>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</si>
  <si>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</si>
  <si>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</si>
  <si>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</si>
  <si>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</si>
  <si>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</si>
  <si>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</si>
  <si>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</si>
  <si>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</si>
  <si>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</si>
  <si>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</si>
  <si>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</si>
  <si>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</si>
  <si>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</si>
  <si>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</si>
  <si>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</si>
  <si>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</si>
  <si>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</si>
  <si>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</si>
  <si>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</si>
  <si>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</si>
  <si>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</si>
  <si>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</si>
  <si>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</si>
  <si>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</si>
  <si>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</si>
  <si>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</si>
  <si>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</si>
  <si>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</si>
  <si>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</si>
  <si>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</si>
  <si>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</si>
  <si>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</si>
  <si>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</si>
  <si>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</si>
  <si>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</si>
  <si>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</si>
  <si>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</si>
  <si>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</si>
  <si>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</si>
  <si>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</si>
  <si>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</si>
  <si>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</si>
  <si>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</si>
  <si>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</si>
  <si>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</si>
  <si>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</si>
  <si>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</si>
  <si>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</si>
  <si>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</si>
  <si>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</si>
  <si>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</si>
  <si>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</si>
  <si>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</si>
  <si>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</si>
  <si>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</si>
  <si>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</si>
  <si>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</si>
  <si>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</si>
  <si>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</si>
  <si>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</si>
  <si>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</si>
  <si>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</si>
  <si>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</si>
  <si>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</si>
  <si>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</si>
  <si>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</si>
  <si>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</si>
  <si>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</si>
  <si>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</si>
  <si>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</si>
  <si>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</si>
  <si>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</si>
  <si>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</si>
  <si>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</si>
  <si>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</si>
  <si>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</si>
  <si>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</si>
  <si>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</si>
  <si>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</si>
  <si>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</si>
  <si>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</si>
  <si>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</si>
  <si>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</si>
  <si>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</si>
  <si>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</si>
  <si>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</si>
  <si>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</si>
  <si>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</si>
  <si>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</si>
  <si>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</si>
  <si>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</si>
  <si>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</si>
  <si>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</si>
  <si>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</si>
  <si>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</si>
  <si>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</si>
  <si>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</si>
  <si>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</si>
  <si>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</si>
  <si>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</si>
  <si>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</si>
  <si>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</si>
  <si>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</si>
  <si>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</si>
  <si>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</si>
  <si>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</si>
  <si>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</si>
  <si>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</si>
  <si>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</si>
  <si>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</si>
  <si>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</si>
  <si>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</si>
  <si>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</si>
  <si>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</si>
  <si>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</si>
  <si>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</si>
  <si>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</si>
  <si>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</si>
  <si>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</si>
  <si>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</si>
  <si>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</si>
  <si>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</si>
  <si>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</si>
  <si>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</si>
  <si>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</si>
  <si>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</si>
  <si>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</si>
  <si>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</si>
  <si>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</si>
  <si>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</si>
  <si>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</si>
  <si>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</si>
  <si>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</si>
  <si>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</si>
  <si>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</si>
  <si>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</si>
  <si>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</si>
  <si>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</si>
  <si>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</si>
  <si>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</si>
  <si>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</si>
  <si>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</si>
  <si>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</si>
  <si>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</si>
  <si>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</si>
  <si>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</si>
  <si>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</si>
  <si>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</si>
  <si>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</si>
  <si>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</si>
  <si>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</si>
  <si>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</si>
  <si>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</si>
  <si>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</si>
  <si>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</si>
  <si>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</si>
  <si>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</si>
  <si>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</si>
  <si>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</si>
  <si>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</si>
  <si>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</si>
  <si>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</si>
  <si>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</si>
  <si>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</si>
  <si>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</si>
  <si>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</si>
  <si>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</si>
  <si>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</si>
  <si>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</si>
  <si>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</si>
  <si>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</si>
  <si>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</si>
  <si>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</si>
  <si>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</si>
  <si>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</si>
  <si>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</si>
  <si>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</si>
  <si>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</si>
  <si>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</si>
  <si>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</si>
  <si>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</si>
  <si>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</si>
  <si>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</si>
  <si>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</si>
  <si>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</si>
  <si>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</si>
  <si>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</si>
  <si>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</si>
  <si>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</si>
  <si>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</si>
  <si>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</si>
  <si>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</si>
  <si>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</si>
  <si>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</si>
  <si>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</si>
  <si>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</si>
  <si>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</si>
  <si>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</si>
  <si>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</si>
  <si>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</si>
  <si>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</si>
  <si>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</si>
  <si>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</si>
  <si>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</si>
  <si>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</si>
  <si>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</si>
  <si>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</si>
  <si>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</si>
  <si>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</si>
  <si>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</si>
  <si>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</si>
  <si>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</si>
  <si>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</si>
  <si>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</si>
  <si>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</si>
  <si>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</si>
  <si>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</si>
  <si>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</si>
  <si>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</si>
  <si>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</si>
  <si>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</si>
  <si>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</si>
  <si>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</si>
  <si>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</si>
  <si>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</si>
  <si>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</si>
  <si>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</si>
  <si>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</si>
  <si>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</si>
  <si>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</si>
  <si>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</si>
  <si>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</si>
  <si>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</si>
  <si>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</si>
  <si>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</si>
  <si>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</si>
  <si>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</si>
  <si>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</si>
  <si>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</si>
  <si>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</si>
  <si>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</si>
  <si>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</si>
  <si>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</si>
  <si>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</si>
  <si>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</si>
  <si>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</si>
  <si>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</si>
  <si>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</si>
  <si>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</si>
  <si>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</si>
  <si>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</si>
  <si>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</si>
  <si>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</si>
  <si>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</si>
  <si>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</si>
  <si>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</si>
  <si>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</si>
  <si>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</si>
  <si>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</si>
  <si>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</si>
  <si>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</si>
  <si>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</si>
  <si>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</si>
  <si>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</si>
  <si>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</si>
  <si>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</si>
  <si>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</si>
  <si>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</si>
  <si>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</si>
  <si>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</si>
  <si>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</si>
  <si>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</si>
  <si>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</si>
  <si>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</si>
  <si>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</si>
  <si>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</si>
  <si>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</si>
  <si>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</si>
  <si>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</si>
  <si>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</si>
  <si>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</si>
  <si>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</si>
  <si>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</si>
  <si>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</si>
  <si>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</si>
  <si>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</si>
  <si>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</si>
  <si>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</si>
  <si>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</si>
  <si>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</si>
  <si>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</si>
  <si>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</si>
  <si>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</si>
  <si>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</si>
  <si>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</si>
  <si>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</si>
  <si>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</si>
  <si>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</si>
  <si>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</si>
  <si>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</si>
  <si>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</si>
  <si>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</si>
  <si>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</si>
  <si>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</si>
  <si>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</si>
  <si>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</si>
  <si>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</si>
  <si>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</si>
  <si>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</si>
  <si>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</si>
  <si>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</si>
  <si>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</si>
  <si>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</si>
  <si>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</si>
  <si>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</si>
  <si>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</si>
  <si>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</si>
  <si>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</si>
  <si>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</si>
  <si>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</si>
  <si>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</si>
  <si>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</si>
  <si>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</si>
  <si>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</si>
  <si>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</si>
  <si>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</si>
  <si>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</si>
  <si>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</si>
  <si>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</si>
  <si>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</si>
  <si>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</si>
  <si>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</si>
  <si>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</si>
  <si>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</si>
  <si>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</si>
  <si>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</si>
  <si>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</si>
  <si>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</si>
  <si>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</si>
  <si>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</si>
  <si>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</si>
  <si>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</si>
  <si>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</si>
  <si>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</si>
  <si>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</si>
  <si>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</si>
  <si>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</si>
  <si>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</si>
  <si>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</si>
  <si>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</si>
  <si>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</si>
  <si>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</si>
  <si>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</si>
  <si>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</si>
  <si>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</si>
  <si>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</si>
  <si>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</si>
  <si>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</si>
  <si>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</si>
  <si>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</si>
  <si>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</si>
  <si>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</si>
  <si>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</si>
  <si>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</si>
  <si>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</si>
  <si>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</si>
  <si>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</si>
  <si>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</si>
  <si>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</si>
  <si>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</si>
  <si>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</si>
  <si>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</si>
  <si>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</si>
  <si>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</si>
  <si>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</si>
  <si>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</si>
  <si>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</si>
  <si>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</si>
  <si>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</si>
  <si>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</si>
  <si>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</si>
  <si>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</si>
  <si>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</si>
  <si>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</si>
  <si>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</si>
  <si>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</si>
  <si>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</si>
  <si>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</si>
  <si>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</si>
  <si>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</si>
  <si>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</si>
  <si>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</si>
  <si>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</si>
  <si>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</si>
  <si>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</si>
  <si>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</si>
  <si>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</si>
  <si>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</si>
  <si>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</si>
  <si>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</si>
  <si>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</si>
  <si>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</si>
  <si>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</si>
  <si>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</si>
  <si>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</si>
  <si>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</si>
  <si>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</si>
  <si>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</si>
  <si>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</si>
  <si>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</si>
  <si>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</si>
  <si>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</si>
  <si>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</si>
  <si>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</si>
  <si>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</si>
  <si>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</si>
  <si>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</si>
  <si>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</si>
  <si>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</si>
  <si>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</si>
  <si>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</si>
  <si>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</si>
  <si>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</si>
  <si>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</si>
  <si>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</si>
  <si>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</si>
  <si>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</si>
  <si>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</si>
  <si>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</si>
  <si>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</si>
  <si>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</si>
  <si>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</si>
  <si>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</si>
  <si>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</si>
  <si>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</si>
  <si>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</si>
  <si>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</si>
  <si>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</si>
  <si>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</si>
  <si>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</si>
  <si>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</si>
  <si>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</si>
  <si>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</si>
  <si>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</si>
  <si>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</si>
  <si>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</si>
  <si>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</si>
  <si>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</si>
  <si>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</si>
  <si>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</si>
  <si>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</si>
  <si>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</si>
  <si>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</si>
  <si>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</si>
  <si>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</si>
  <si>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</si>
  <si>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</si>
  <si>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</si>
  <si>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</si>
  <si>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</si>
  <si>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</si>
  <si>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</si>
  <si>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</si>
  <si>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</si>
  <si>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</si>
  <si>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</si>
  <si>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</si>
  <si>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</si>
  <si>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</si>
  <si>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</si>
  <si>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</si>
  <si>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</si>
  <si>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</si>
  <si>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</si>
  <si>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</si>
  <si>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</si>
  <si>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</si>
  <si>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</si>
  <si>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</si>
  <si>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</si>
  <si>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</si>
  <si>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</si>
  <si>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</si>
  <si>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</si>
  <si>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</si>
  <si>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</si>
  <si>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</si>
  <si>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</si>
  <si>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</si>
  <si>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</si>
  <si>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</si>
  <si>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</si>
  <si>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</si>
  <si>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</si>
  <si>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</si>
  <si>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</si>
  <si>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</si>
  <si>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</si>
  <si>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</si>
  <si>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</si>
  <si>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</si>
  <si>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</si>
  <si>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</si>
  <si>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</si>
  <si>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</si>
  <si>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</si>
  <si>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</si>
  <si>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</si>
  <si>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</si>
  <si>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</si>
  <si>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</si>
  <si>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</si>
  <si>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</si>
  <si>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</si>
  <si>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</si>
  <si>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</si>
  <si>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</si>
  <si>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</si>
  <si>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</si>
  <si>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</si>
  <si>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</si>
  <si>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</si>
  <si>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</si>
  <si>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</si>
  <si>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</si>
  <si>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</si>
  <si>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</si>
  <si>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</si>
  <si>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</si>
  <si>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</si>
  <si>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</si>
  <si>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</si>
  <si>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</si>
  <si>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</si>
  <si>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</si>
  <si>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</si>
  <si>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</si>
  <si>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</si>
  <si>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</si>
  <si>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</si>
  <si>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</si>
  <si>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</si>
  <si>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</si>
  <si>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</si>
  <si>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</si>
  <si>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</si>
  <si>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</si>
  <si>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</si>
  <si>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</si>
  <si>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</si>
  <si>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</si>
  <si>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</si>
  <si>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</si>
  <si>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</si>
  <si>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</si>
  <si>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</si>
  <si>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</si>
  <si>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</si>
  <si>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</si>
  <si>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</si>
  <si>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</si>
  <si>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</si>
  <si>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</si>
  <si>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</si>
  <si>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</si>
  <si>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</si>
  <si>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</si>
  <si>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</si>
  <si>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</si>
  <si>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</si>
  <si>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</si>
  <si>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</si>
  <si>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</si>
  <si>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</si>
  <si>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</si>
  <si>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</si>
  <si>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</si>
  <si>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</si>
  <si>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</si>
  <si>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</si>
  <si>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</si>
  <si>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</si>
  <si>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</si>
  <si>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</si>
  <si>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</si>
  <si>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</si>
  <si>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</si>
  <si>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</si>
  <si>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</si>
  <si>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</si>
  <si>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</si>
  <si>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</si>
  <si>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</si>
  <si>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</si>
  <si>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</si>
  <si>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</si>
  <si>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</si>
  <si>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</si>
  <si>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</si>
  <si>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</si>
  <si>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</si>
  <si>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</si>
  <si>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</si>
  <si>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</si>
  <si>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</si>
  <si>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</si>
  <si>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</si>
  <si>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</si>
  <si>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</si>
  <si>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</si>
  <si>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</si>
  <si>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</si>
  <si>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</si>
  <si>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</si>
  <si>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</si>
  <si>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</si>
  <si>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</si>
  <si>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</si>
  <si>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</si>
  <si>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</si>
  <si>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</si>
  <si>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</si>
  <si>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</si>
  <si>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</si>
  <si>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</si>
  <si>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</si>
  <si>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</si>
  <si>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</si>
  <si>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</si>
  <si>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</si>
  <si>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</si>
  <si>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</si>
  <si>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</si>
  <si>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</si>
  <si>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</si>
  <si>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</si>
  <si>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</si>
  <si>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</si>
  <si>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</si>
  <si>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</si>
  <si>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</si>
  <si>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</si>
  <si>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</si>
  <si>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</si>
  <si>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</si>
  <si>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</si>
  <si>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</si>
  <si>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</si>
  <si>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</si>
  <si>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</si>
  <si>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</si>
  <si>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</si>
  <si>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</si>
  <si>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</si>
  <si>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</si>
  <si>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</si>
  <si>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</si>
  <si>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</si>
  <si>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</si>
  <si>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</si>
  <si>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</si>
  <si>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</si>
  <si>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</si>
  <si>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</si>
  <si>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</si>
  <si>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</si>
  <si>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</si>
  <si>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</si>
  <si>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</si>
  <si>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</si>
  <si>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</si>
  <si>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</si>
  <si>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</si>
  <si>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</si>
  <si>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</si>
  <si>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</si>
  <si>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</si>
  <si>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</si>
  <si>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</si>
  <si>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</si>
  <si>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</si>
  <si>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</si>
  <si>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</si>
  <si>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</si>
  <si>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</si>
  <si>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</si>
  <si>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</si>
  <si>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</si>
  <si>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</si>
  <si>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</si>
  <si>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</si>
  <si>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</si>
  <si>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</si>
  <si>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</si>
  <si>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</si>
  <si>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</si>
  <si>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</si>
  <si>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</si>
  <si>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</si>
  <si>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</si>
  <si>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</si>
  <si>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</si>
  <si>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</si>
  <si>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</si>
  <si>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</si>
  <si>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</si>
  <si>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</si>
  <si>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</si>
  <si>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</si>
  <si>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</si>
  <si>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</si>
  <si>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</si>
  <si>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</si>
  <si>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</si>
  <si>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</si>
  <si>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</si>
  <si>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</si>
  <si>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</si>
  <si>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</si>
  <si>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</si>
  <si>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</si>
  <si>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</si>
  <si>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</si>
  <si>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</si>
  <si>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</si>
  <si>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</si>
  <si>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</si>
  <si>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</si>
  <si>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</si>
  <si>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</si>
  <si>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</si>
  <si>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</si>
  <si>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</si>
  <si>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</si>
  <si>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</si>
  <si>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</si>
  <si>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</si>
  <si>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</si>
  <si>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</si>
  <si>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</si>
  <si>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</si>
  <si>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</si>
  <si>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</si>
  <si>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</si>
  <si>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</si>
  <si>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</si>
  <si>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</si>
  <si>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</si>
  <si>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</si>
  <si>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</si>
  <si>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</si>
  <si>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</si>
  <si>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</si>
  <si>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</si>
  <si>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</si>
  <si>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</si>
  <si>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</si>
  <si>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</si>
  <si>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</si>
  <si>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</si>
  <si>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</si>
  <si>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</si>
  <si>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</si>
  <si>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</si>
  <si>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</si>
  <si>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</si>
  <si>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</si>
  <si>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</si>
  <si>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</si>
  <si>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</si>
  <si>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</si>
  <si>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</si>
  <si>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</si>
  <si>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</si>
  <si>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</si>
  <si>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</si>
  <si>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</si>
  <si>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</si>
  <si>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</si>
  <si>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</si>
  <si>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</si>
  <si>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</si>
  <si>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</si>
  <si>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</si>
  <si>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</si>
  <si>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</si>
  <si>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</si>
  <si>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</si>
  <si>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</si>
  <si>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</si>
  <si>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</si>
  <si>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</si>
  <si>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</si>
  <si>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</si>
  <si>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</si>
  <si>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</si>
  <si>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</si>
  <si>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</si>
  <si>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</si>
  <si>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</si>
  <si>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</si>
  <si>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</si>
  <si>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</si>
  <si>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</si>
  <si>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</si>
  <si>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</si>
  <si>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</si>
  <si>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</si>
  <si>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</si>
  <si>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</si>
  <si>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</si>
  <si>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</si>
  <si>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</si>
  <si>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</si>
  <si>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</si>
  <si>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</si>
  <si>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</si>
  <si>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</si>
  <si>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</si>
  <si>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</si>
  <si>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</si>
  <si>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</si>
  <si>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</si>
  <si>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</si>
  <si>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</si>
  <si>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</si>
  <si>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</si>
  <si>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</si>
  <si>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</si>
  <si>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</si>
  <si>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</si>
  <si>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</si>
  <si>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</si>
  <si>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</si>
  <si>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</si>
  <si>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</si>
  <si>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</si>
  <si>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</si>
  <si>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</si>
  <si>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</si>
  <si>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</si>
  <si>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</si>
  <si>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</si>
  <si>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</si>
  <si>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</si>
  <si>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</si>
  <si>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</si>
  <si>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</si>
  <si>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</si>
  <si>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</si>
  <si>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</si>
  <si>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</si>
  <si>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</si>
  <si>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</si>
  <si>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</si>
  <si>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</si>
  <si>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</si>
  <si>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</si>
  <si>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</si>
  <si>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</si>
  <si>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</si>
  <si>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</si>
  <si>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</si>
  <si>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</si>
  <si>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</si>
  <si>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</si>
  <si>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</si>
  <si>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</si>
  <si>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</si>
  <si>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</si>
  <si>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</si>
  <si>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</si>
  <si>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</si>
  <si>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</si>
  <si>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</si>
  <si>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</si>
  <si>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</si>
  <si>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</si>
  <si>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</si>
  <si>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</si>
  <si>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</si>
  <si>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</si>
  <si>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</si>
  <si>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</si>
  <si>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</si>
  <si>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</si>
  <si>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</si>
  <si>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</si>
  <si>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</si>
  <si>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</si>
  <si>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</si>
  <si>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</si>
  <si>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</si>
  <si>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</si>
  <si>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</si>
  <si>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</si>
  <si>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</si>
  <si>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</si>
  <si>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</si>
  <si>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</si>
  <si>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</si>
  <si>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</si>
  <si>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</si>
  <si>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</si>
  <si>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</si>
  <si>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</si>
  <si>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</si>
  <si>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</si>
  <si>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</si>
  <si>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</si>
  <si>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</si>
  <si>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</si>
  <si>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</si>
  <si>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</si>
  <si>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</si>
  <si>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</si>
  <si>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</si>
  <si>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</si>
  <si>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</si>
  <si>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</si>
  <si>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</si>
  <si>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</si>
  <si>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</si>
  <si>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</si>
  <si>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</si>
  <si>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</si>
  <si>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</si>
  <si>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</si>
  <si>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</si>
  <si>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</si>
  <si>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</si>
  <si>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</si>
  <si>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</si>
  <si>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</si>
  <si>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</si>
  <si>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</si>
  <si>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</si>
  <si>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</si>
  <si>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</si>
  <si>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</si>
  <si>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</si>
  <si>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</si>
  <si>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</si>
  <si>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</si>
  <si>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</si>
  <si>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</si>
  <si>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</si>
  <si>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</si>
  <si>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</si>
  <si>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</si>
  <si>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</si>
  <si>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</si>
  <si>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</si>
  <si>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</si>
  <si>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</si>
  <si>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</si>
  <si>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</si>
  <si>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</si>
  <si>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</si>
  <si>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</si>
  <si>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</si>
  <si>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</si>
  <si>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</si>
  <si>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</si>
  <si>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</si>
  <si>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</si>
  <si>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</si>
  <si>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</si>
  <si>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</si>
  <si>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</si>
  <si>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</si>
  <si>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</si>
  <si>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</si>
  <si>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</si>
  <si>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</si>
  <si>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</si>
  <si>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</si>
  <si>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</si>
  <si>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</si>
  <si>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</si>
  <si>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</si>
  <si>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</si>
  <si>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</si>
  <si>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</si>
  <si>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</si>
  <si>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</si>
  <si>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</si>
  <si>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</si>
  <si>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</si>
  <si>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</si>
  <si>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</si>
  <si>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</si>
  <si>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</si>
  <si>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</si>
  <si>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</si>
  <si>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</si>
  <si>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</si>
  <si>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</si>
  <si>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</si>
  <si>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</si>
  <si>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</si>
  <si>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</si>
  <si>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</si>
  <si>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</si>
  <si>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</si>
  <si>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</si>
  <si>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</si>
  <si>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</si>
  <si>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</si>
  <si>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</si>
  <si>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</si>
  <si>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</si>
  <si>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</si>
  <si>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</si>
  <si>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</si>
  <si>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</si>
  <si>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</si>
  <si>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</si>
  <si>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</si>
  <si>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</si>
  <si>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</si>
  <si>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</si>
  <si>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</si>
  <si>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</si>
  <si>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</si>
  <si>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</si>
  <si>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</si>
  <si>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</si>
  <si>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</si>
  <si>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</si>
  <si>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</si>
  <si>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</si>
  <si>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</si>
  <si>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</si>
  <si>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</si>
  <si>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</si>
  <si>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</si>
  <si>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</si>
  <si>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</si>
  <si>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</si>
  <si>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</si>
  <si>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</si>
  <si>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</si>
  <si>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</si>
  <si>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</si>
  <si>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</si>
  <si>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</si>
  <si>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</si>
  <si>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</si>
  <si>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</si>
  <si>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</si>
  <si>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</si>
  <si>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</si>
  <si>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</si>
  <si>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</si>
  <si>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</si>
  <si>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</si>
  <si>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</si>
  <si>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</si>
  <si>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</si>
  <si>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</si>
  <si>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</si>
  <si>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</si>
  <si>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</si>
  <si>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</si>
  <si>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</si>
  <si>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</si>
  <si>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</si>
  <si>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</si>
  <si>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</si>
  <si>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</si>
  <si>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</si>
  <si>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</si>
  <si>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</si>
  <si>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</si>
  <si>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</si>
  <si>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</si>
  <si>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</si>
  <si>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</si>
  <si>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</si>
  <si>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</si>
  <si>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</si>
  <si>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</si>
  <si>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</si>
  <si>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</si>
  <si>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</si>
  <si>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</si>
  <si>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</si>
  <si>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</si>
  <si>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</si>
  <si>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</si>
  <si>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</si>
  <si>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</si>
  <si>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</si>
  <si>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</si>
  <si>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</si>
  <si>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</si>
  <si>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</si>
  <si>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</si>
  <si>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</si>
  <si>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</si>
  <si>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</si>
  <si>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</si>
  <si>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</si>
  <si>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</si>
  <si>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</si>
  <si>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</si>
  <si>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</si>
  <si>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</si>
  <si>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</si>
  <si>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</si>
  <si>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</si>
  <si>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</si>
  <si>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</si>
  <si>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</si>
  <si>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</si>
  <si>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</si>
  <si>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</si>
  <si>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</si>
  <si>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</si>
  <si>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</si>
  <si>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</si>
  <si>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</si>
  <si>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</si>
  <si>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</si>
  <si>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</si>
  <si>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</si>
  <si>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</si>
  <si>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</si>
  <si>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</si>
  <si>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</si>
  <si>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</si>
  <si>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</si>
  <si>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</si>
  <si>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</si>
  <si>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</si>
  <si>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</si>
  <si>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</si>
  <si>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</si>
  <si>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</si>
  <si>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</si>
  <si>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</si>
  <si>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</si>
  <si>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</si>
  <si>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</si>
  <si>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</si>
  <si>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</si>
  <si>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</si>
  <si>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</si>
  <si>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</si>
  <si>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</si>
  <si>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</si>
  <si>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</si>
  <si>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</si>
  <si>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</si>
  <si>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</si>
  <si>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</si>
  <si>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</si>
  <si>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</si>
  <si>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</si>
  <si>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</si>
  <si>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</si>
  <si>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</si>
  <si>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</si>
  <si>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</si>
  <si>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</si>
  <si>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</si>
  <si>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</si>
  <si>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</si>
  <si>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</si>
  <si>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</si>
  <si>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</si>
  <si>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</si>
  <si>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</si>
  <si>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</si>
  <si>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</si>
  <si>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</si>
  <si>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</si>
  <si>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</si>
  <si>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</si>
  <si>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</si>
  <si>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</si>
  <si>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</si>
  <si>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</si>
  <si>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</si>
  <si>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</si>
  <si>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</si>
  <si>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</si>
  <si>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</si>
  <si>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</si>
  <si>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</si>
  <si>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</si>
  <si>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</si>
  <si>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</si>
  <si>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</si>
  <si>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</si>
  <si>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</si>
  <si>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</si>
  <si>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</si>
  <si>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</si>
  <si>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</si>
  <si>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</si>
  <si>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</si>
  <si>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</si>
  <si>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</si>
  <si>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</si>
  <si>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</si>
  <si>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</si>
  <si>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</si>
  <si>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</si>
  <si>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</si>
  <si>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</si>
  <si>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</si>
  <si>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</si>
  <si>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</si>
  <si>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</si>
  <si>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</si>
  <si>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</si>
  <si>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</si>
  <si>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</si>
  <si>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</si>
  <si>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</si>
  <si>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</si>
  <si>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</si>
  <si>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</si>
  <si>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</si>
  <si>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</si>
  <si>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</si>
  <si>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</si>
  <si>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</si>
  <si>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</si>
  <si>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</si>
  <si>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</si>
  <si>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</si>
  <si>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</si>
  <si>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</si>
  <si>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</si>
  <si>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</si>
  <si>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</si>
  <si>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</si>
  <si>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</si>
  <si>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</si>
  <si>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</si>
  <si>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</si>
  <si>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</si>
  <si>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</si>
  <si>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</si>
  <si>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</si>
  <si>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</si>
  <si>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</si>
  <si>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</si>
  <si>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</si>
  <si>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</si>
  <si>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</si>
  <si>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</si>
  <si>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</si>
  <si>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</si>
  <si>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</si>
  <si>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</si>
  <si>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</si>
  <si>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</si>
  <si>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</si>
  <si>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</si>
  <si>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</si>
  <si>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</si>
  <si>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</si>
  <si>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</si>
  <si>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</si>
  <si>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</si>
  <si>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</si>
  <si>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</si>
  <si>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</si>
  <si>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</si>
  <si>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</si>
  <si>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</si>
  <si>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</si>
  <si>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</si>
  <si>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</si>
  <si>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</si>
  <si>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</si>
  <si>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</si>
  <si>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</si>
  <si>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</si>
  <si>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</si>
  <si>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</si>
  <si>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</si>
  <si>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</si>
  <si>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</si>
  <si>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</si>
  <si>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</si>
  <si>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</si>
  <si>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</si>
  <si>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</si>
  <si>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</si>
  <si>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</si>
  <si>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</si>
  <si>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</si>
  <si>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</si>
  <si>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</si>
  <si>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</si>
  <si>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</si>
  <si>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</si>
  <si>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</si>
  <si>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</si>
  <si>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</si>
  <si>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</si>
  <si>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</si>
  <si>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</si>
  <si>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</si>
  <si>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</si>
  <si>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</si>
  <si>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</si>
  <si>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</si>
  <si>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</si>
  <si>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</si>
  <si>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</si>
  <si>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</si>
  <si>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</si>
  <si>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</si>
  <si>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</si>
  <si>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</si>
  <si>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</si>
  <si>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</si>
  <si>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</si>
  <si>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</si>
  <si>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</si>
  <si>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</si>
  <si>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</si>
  <si>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</si>
  <si>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</si>
  <si>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</si>
  <si>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</si>
  <si>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</si>
  <si>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</si>
  <si>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</si>
  <si>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</si>
  <si>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</si>
  <si>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</si>
  <si>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</si>
  <si>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</si>
  <si>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</si>
  <si>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</si>
  <si>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</si>
  <si>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</si>
  <si>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</si>
  <si>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</si>
  <si>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</si>
  <si>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</si>
  <si>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</si>
  <si>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</si>
  <si>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</si>
  <si>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</si>
  <si>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</si>
  <si>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</si>
  <si>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</si>
  <si>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</si>
  <si>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</si>
  <si>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</si>
  <si>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</si>
  <si>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</si>
  <si>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</si>
  <si>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</si>
  <si>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</si>
  <si>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</si>
  <si>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</si>
  <si>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</si>
  <si>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</si>
  <si>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</si>
  <si>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</si>
  <si>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</si>
  <si>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</si>
  <si>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</si>
  <si>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</si>
  <si>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</si>
  <si>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</si>
  <si>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</si>
  <si>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</si>
  <si>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</si>
  <si>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</si>
  <si>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</si>
  <si>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</si>
  <si>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</si>
  <si>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</si>
  <si>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</si>
  <si>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</si>
  <si>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</si>
  <si>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</si>
  <si>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</si>
  <si>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</si>
  <si>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</si>
  <si>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</si>
  <si>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</si>
  <si>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</si>
  <si>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</si>
  <si>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</si>
  <si>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</si>
  <si>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</si>
  <si>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</si>
  <si>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</si>
  <si>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</si>
  <si>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</si>
  <si>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</si>
  <si>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</si>
  <si>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</si>
  <si>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</si>
  <si>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</si>
  <si>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</si>
  <si>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</si>
  <si>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</si>
  <si>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</si>
  <si>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</si>
  <si>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</si>
  <si>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</si>
  <si>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</si>
  <si>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</si>
  <si>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</si>
  <si>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</si>
  <si>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</si>
  <si>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</si>
  <si>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</si>
  <si>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</si>
  <si>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</si>
  <si>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</si>
  <si>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</si>
  <si>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</si>
  <si>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</si>
  <si>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</si>
  <si>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</si>
  <si>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</si>
  <si>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</si>
  <si>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</si>
  <si>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</si>
  <si>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</si>
  <si>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</si>
  <si>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</si>
  <si>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</si>
  <si>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</si>
  <si>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</si>
  <si>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</si>
  <si>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</si>
  <si>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</si>
  <si>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</si>
  <si>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</si>
  <si>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</si>
  <si>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</si>
  <si>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</si>
  <si>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</si>
  <si>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</si>
  <si>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</si>
  <si>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</si>
  <si>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</si>
  <si>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</si>
  <si>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</si>
  <si>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</si>
  <si>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</si>
  <si>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</si>
  <si>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</si>
  <si>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</si>
  <si>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</si>
  <si>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</si>
  <si>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</si>
  <si>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</si>
  <si>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</si>
  <si>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</si>
  <si>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</si>
  <si>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</si>
  <si>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</si>
  <si>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</si>
  <si>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</si>
  <si>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</si>
  <si>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</si>
  <si>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</si>
  <si>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</si>
  <si>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</si>
  <si>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</si>
  <si>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</si>
  <si>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</si>
  <si>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</si>
  <si>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</si>
  <si>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</si>
  <si>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</si>
  <si>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</si>
  <si>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</si>
  <si>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</si>
  <si>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</si>
  <si>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</si>
  <si>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</si>
  <si>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</si>
  <si>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</si>
  <si>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</si>
  <si>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</si>
  <si>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</si>
  <si>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</si>
  <si>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</si>
  <si>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</si>
  <si>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</si>
  <si>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</si>
  <si>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</si>
  <si>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</si>
  <si>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</si>
  <si>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</si>
  <si>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</si>
  <si>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</si>
  <si>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</si>
  <si>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</si>
  <si>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</si>
  <si>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</si>
  <si>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</si>
  <si>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</si>
  <si>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</si>
  <si>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</si>
  <si>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</si>
  <si>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</si>
  <si>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</si>
  <si>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</si>
  <si>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</si>
  <si>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</si>
  <si>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</si>
  <si>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</si>
  <si>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</si>
  <si>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</si>
  <si>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</si>
  <si>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</si>
  <si>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</si>
  <si>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</si>
  <si>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</si>
  <si>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</si>
  <si>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</si>
  <si>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</si>
  <si>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</si>
  <si>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</si>
  <si>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</si>
  <si>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</si>
  <si>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</si>
  <si>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</si>
  <si>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</si>
  <si>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</si>
  <si>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</si>
  <si>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</si>
  <si>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</si>
  <si>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</si>
  <si>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</si>
  <si>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</si>
  <si>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</si>
  <si>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</si>
  <si>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</si>
  <si>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</si>
  <si>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</si>
  <si>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</si>
  <si>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</si>
  <si>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</si>
  <si>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</si>
  <si>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</si>
  <si>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</si>
  <si>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</si>
  <si>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</si>
  <si>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</si>
  <si>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</si>
  <si>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</si>
  <si>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</si>
  <si>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</si>
  <si>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</si>
  <si>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</si>
  <si>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</si>
  <si>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</si>
  <si>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</si>
  <si>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</si>
  <si>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</si>
  <si>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</si>
  <si>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</si>
  <si>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</si>
  <si>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</si>
  <si>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</si>
  <si>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</si>
  <si>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</si>
  <si>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</si>
  <si>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</si>
  <si>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</si>
  <si>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</si>
  <si>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</si>
  <si>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</si>
  <si>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</si>
  <si>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</si>
  <si>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</si>
  <si>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</si>
  <si>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</si>
  <si>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</si>
  <si>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</si>
  <si>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</si>
  <si>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</si>
  <si>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</si>
  <si>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</si>
  <si>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</si>
  <si>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</si>
  <si>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</si>
  <si>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</si>
  <si>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</si>
  <si>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</si>
  <si>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</si>
  <si>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</si>
  <si>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</si>
  <si>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</si>
  <si>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</si>
  <si>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</si>
  <si>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</si>
  <si>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</si>
  <si>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</si>
  <si>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</si>
  <si>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</si>
  <si>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</si>
  <si>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</si>
  <si>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</si>
  <si>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</si>
  <si>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</si>
  <si>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</si>
  <si>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</si>
  <si>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</si>
  <si>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</si>
  <si>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</si>
  <si>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</si>
  <si>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</si>
  <si>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</si>
  <si>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</si>
  <si>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</si>
  <si>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</si>
  <si>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</si>
  <si>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</si>
  <si>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</si>
  <si>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</si>
  <si>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</si>
  <si>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</si>
  <si>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</si>
  <si>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</si>
  <si>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</si>
  <si>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</si>
  <si>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</si>
  <si>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</si>
  <si>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</si>
  <si>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</si>
  <si>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</si>
  <si>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</si>
  <si>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</si>
  <si>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</si>
  <si>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</si>
  <si>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</si>
  <si>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</si>
  <si>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</si>
  <si>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</si>
  <si>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</si>
  <si>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</si>
  <si>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</si>
  <si>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</si>
  <si>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</si>
  <si>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</si>
  <si>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</si>
  <si>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</si>
  <si>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</si>
  <si>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</si>
  <si>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</si>
  <si>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</si>
  <si>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</si>
  <si>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</si>
  <si>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</si>
  <si>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</si>
  <si>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</si>
  <si>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</si>
  <si>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</si>
  <si>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</si>
  <si>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</si>
  <si>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</si>
  <si>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</si>
  <si>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</si>
  <si>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</si>
  <si>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</si>
  <si>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</si>
  <si>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</si>
  <si>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</si>
  <si>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</si>
  <si>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</si>
  <si>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</si>
  <si>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</si>
  <si>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</si>
  <si>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</si>
  <si>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</si>
  <si>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</si>
  <si>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</si>
  <si>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</si>
  <si>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</si>
  <si>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</si>
  <si>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</si>
  <si>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</si>
  <si>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</si>
  <si>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</si>
  <si>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</si>
  <si>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</si>
  <si>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</si>
  <si>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</si>
  <si>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</si>
  <si>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</si>
  <si>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</si>
  <si>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</si>
  <si>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</si>
  <si>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</si>
  <si>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</si>
  <si>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</si>
  <si>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</si>
  <si>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</si>
  <si>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</si>
  <si>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</si>
  <si>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</si>
  <si>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</si>
  <si>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</si>
  <si>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</si>
  <si>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</si>
  <si>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</si>
  <si>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</si>
  <si>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</si>
  <si>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</si>
  <si>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</si>
  <si>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</si>
  <si>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</si>
  <si>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</si>
  <si>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</si>
  <si>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</si>
  <si>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</si>
  <si>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</si>
  <si>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</si>
  <si>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</si>
  <si>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</si>
  <si>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</si>
  <si>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</si>
  <si>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</si>
  <si>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</si>
  <si>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</si>
  <si>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</si>
  <si>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</si>
  <si>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</si>
  <si>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</si>
  <si>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</si>
  <si>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</si>
  <si>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</si>
  <si>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</si>
  <si>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</si>
  <si>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</si>
  <si>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</si>
  <si>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</si>
  <si>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</si>
  <si>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</si>
  <si>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</si>
  <si>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</si>
  <si>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</si>
  <si>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</si>
  <si>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</si>
  <si>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</si>
  <si>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</si>
  <si>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</si>
  <si>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</si>
  <si>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</si>
  <si>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</si>
  <si>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</si>
  <si>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</si>
  <si>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</si>
  <si>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</si>
  <si>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</si>
  <si>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</si>
  <si>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</si>
  <si>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</si>
  <si>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</si>
  <si>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</si>
  <si>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</si>
  <si>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</si>
  <si>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</si>
  <si>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</si>
  <si>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</si>
  <si>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</si>
  <si>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</si>
  <si>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</si>
  <si>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</si>
  <si>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</si>
  <si>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</si>
  <si>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</si>
  <si>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</si>
  <si>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</si>
  <si>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</si>
  <si>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</si>
  <si>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</si>
  <si>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</si>
  <si>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</si>
  <si>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</si>
  <si>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</si>
  <si>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</si>
  <si>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</si>
  <si>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</si>
  <si>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</si>
  <si>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</si>
  <si>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</si>
  <si>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</si>
  <si>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</si>
  <si>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</si>
  <si>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</si>
  <si>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</si>
  <si>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</si>
  <si>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</si>
  <si>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</si>
  <si>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</si>
  <si>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</si>
  <si>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</si>
  <si>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</si>
  <si>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</si>
  <si>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</si>
  <si>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</si>
  <si>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</si>
  <si>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</si>
  <si>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</si>
  <si>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</si>
  <si>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</si>
  <si>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</si>
  <si>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</si>
  <si>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</si>
  <si>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</si>
  <si>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</si>
  <si>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</si>
  <si>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</si>
  <si>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</si>
  <si>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</si>
  <si>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</si>
  <si>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</si>
  <si>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</si>
  <si>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</si>
  <si>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</si>
  <si>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</si>
  <si>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</si>
  <si>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</si>
  <si>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</si>
  <si>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</si>
  <si>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</si>
  <si>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</si>
  <si>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</si>
  <si>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</si>
  <si>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</si>
  <si>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</si>
  <si>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</si>
  <si>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</si>
  <si>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</si>
  <si>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</si>
  <si>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</si>
  <si>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</si>
  <si>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</si>
  <si>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</si>
  <si>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</si>
  <si>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</si>
  <si>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</si>
  <si>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</si>
  <si>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</si>
  <si>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</si>
  <si>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</si>
  <si>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</si>
  <si>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</si>
  <si>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</si>
  <si>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</si>
  <si>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</si>
  <si>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</si>
  <si>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</si>
  <si>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</si>
  <si>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</si>
  <si>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</si>
  <si>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</si>
  <si>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</si>
  <si>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</si>
  <si>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</si>
  <si>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</si>
  <si>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</si>
  <si>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</si>
  <si>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</si>
  <si>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</si>
  <si>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</si>
  <si>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</si>
  <si>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</si>
  <si>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</si>
  <si>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</si>
  <si>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</si>
  <si>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</si>
  <si>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</si>
  <si>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</si>
  <si>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</si>
  <si>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</si>
  <si>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</si>
  <si>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</si>
  <si>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</si>
  <si>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</si>
  <si>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</si>
  <si>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</si>
  <si>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</si>
  <si>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</si>
  <si>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</si>
  <si>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</si>
  <si>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</si>
  <si>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</si>
  <si>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</si>
  <si>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</si>
  <si>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</si>
  <si>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</si>
  <si>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</si>
  <si>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</si>
  <si>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</si>
  <si>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</si>
  <si>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</si>
  <si>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</si>
  <si>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</si>
  <si>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</si>
  <si>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</si>
  <si>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</si>
  <si>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</si>
  <si>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</si>
  <si>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</si>
  <si>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</si>
  <si>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</si>
  <si>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</si>
  <si>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</si>
  <si>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</si>
  <si>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</si>
  <si>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</si>
  <si>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</si>
  <si>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</si>
  <si>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</si>
  <si>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</si>
  <si>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</si>
  <si>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</si>
  <si>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</si>
  <si>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</si>
  <si>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</si>
  <si>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</si>
  <si>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</si>
  <si>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</si>
  <si>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</si>
  <si>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</si>
  <si>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</si>
  <si>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</si>
  <si>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</si>
  <si>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</si>
  <si>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</si>
  <si>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</si>
  <si>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</si>
  <si>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</si>
  <si>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</si>
  <si>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</si>
  <si>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</si>
  <si>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</si>
  <si>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</si>
  <si>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</si>
  <si>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</si>
  <si>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</si>
  <si>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</si>
  <si>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</si>
  <si>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</si>
  <si>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</si>
  <si>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</si>
  <si>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</si>
  <si>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</si>
  <si>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</si>
  <si>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</si>
  <si>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</si>
  <si>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</si>
  <si>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</si>
  <si>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</si>
  <si>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</si>
  <si>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</si>
  <si>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</si>
  <si>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</si>
  <si>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</si>
  <si>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</si>
  <si>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</si>
  <si>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</si>
  <si>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</si>
  <si>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</si>
  <si>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</si>
  <si>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</si>
  <si>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</si>
  <si>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</si>
  <si>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</si>
  <si>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</si>
  <si>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</si>
  <si>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</si>
  <si>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</si>
  <si>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</si>
  <si>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</si>
  <si>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</si>
  <si>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</si>
  <si>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</si>
  <si>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</si>
  <si>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</si>
  <si>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</si>
  <si>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</si>
  <si>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</si>
  <si>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</si>
  <si>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</si>
  <si>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</si>
  <si>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</si>
  <si>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</si>
  <si>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</si>
  <si>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</si>
  <si>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</si>
  <si>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</si>
  <si>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</si>
  <si>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</si>
  <si>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</si>
  <si>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</si>
  <si>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</si>
  <si>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</si>
  <si>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</si>
  <si>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</si>
  <si>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</si>
  <si>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</si>
  <si>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</si>
  <si>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</si>
  <si>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</si>
  <si>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</si>
  <si>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</si>
  <si>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</si>
  <si>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</si>
  <si>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</si>
  <si>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</si>
  <si>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</si>
  <si>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</si>
  <si>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</si>
  <si>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</si>
  <si>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</si>
  <si>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</si>
  <si>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</si>
  <si>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</si>
  <si>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</si>
  <si>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</si>
  <si>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</si>
  <si>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</si>
  <si>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</si>
  <si>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</si>
  <si>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</si>
  <si>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</si>
  <si>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</si>
  <si>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</si>
  <si>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</si>
  <si>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</si>
  <si>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</si>
  <si>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</si>
  <si>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</si>
  <si>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</si>
  <si>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</si>
  <si>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</si>
  <si>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</si>
  <si>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</si>
  <si>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</si>
  <si>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</si>
  <si>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</si>
  <si>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</si>
  <si>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</si>
  <si>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</si>
  <si>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</si>
  <si>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</si>
  <si>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</si>
  <si>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</si>
  <si>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</si>
  <si>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</si>
  <si>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</si>
  <si>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</si>
  <si>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</si>
  <si>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</si>
  <si>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</si>
  <si>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</si>
  <si>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</si>
  <si>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</si>
  <si>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</si>
  <si>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</si>
  <si>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</si>
  <si>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</si>
  <si>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</si>
  <si>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</si>
  <si>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</si>
  <si>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</si>
  <si>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</si>
  <si>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</si>
  <si>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</si>
  <si>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</si>
  <si>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</si>
  <si>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</si>
  <si>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</si>
  <si>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</si>
  <si>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</si>
  <si>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</si>
  <si>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</si>
  <si>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</si>
  <si>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</si>
  <si>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</si>
  <si>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</si>
  <si>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</si>
  <si>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</si>
  <si>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</si>
  <si>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</si>
  <si>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</si>
  <si>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</si>
  <si>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</si>
  <si>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</si>
  <si>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</si>
  <si>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</si>
  <si>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</si>
  <si>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</si>
  <si>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</si>
  <si>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</si>
  <si>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</si>
  <si>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</si>
  <si>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</si>
  <si>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</si>
  <si>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</si>
  <si>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</si>
  <si>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</si>
  <si>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</si>
  <si>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</si>
  <si>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</si>
  <si>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</si>
  <si>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</si>
  <si>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</si>
  <si>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</si>
  <si>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</si>
  <si>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</si>
  <si>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</si>
  <si>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</si>
  <si>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</si>
  <si>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</si>
  <si>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</si>
  <si>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</si>
  <si>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</si>
  <si>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</si>
  <si>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</si>
  <si>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</si>
  <si>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</si>
  <si>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</si>
  <si>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</si>
  <si>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</si>
  <si>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</si>
  <si>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</si>
  <si>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</si>
  <si>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</si>
  <si>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</si>
  <si>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</si>
  <si>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</si>
  <si>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</si>
  <si>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</si>
  <si>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</si>
  <si>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</si>
  <si>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</si>
  <si>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</si>
  <si>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</si>
  <si>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</si>
  <si>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</si>
  <si>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</si>
  <si>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</si>
  <si>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</si>
  <si>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</si>
  <si>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</si>
  <si>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</si>
  <si>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</si>
  <si>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</si>
  <si>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</si>
  <si>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</si>
  <si>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</si>
  <si>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</si>
  <si>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</si>
  <si>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</si>
  <si>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</si>
  <si>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</si>
  <si>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</si>
  <si>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</si>
  <si>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</si>
  <si>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</si>
  <si>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</si>
  <si>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</si>
  <si>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</si>
  <si>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</si>
  <si>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</si>
  <si>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</si>
  <si>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</si>
  <si>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</si>
  <si>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</si>
  <si>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</si>
  <si>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</si>
  <si>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</si>
  <si>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</si>
  <si>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</si>
  <si>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</si>
  <si>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</si>
  <si>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</si>
  <si>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</si>
  <si>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</si>
  <si>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</si>
  <si>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</si>
  <si>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</si>
  <si>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</si>
  <si>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</si>
  <si>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</si>
  <si>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</si>
  <si>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</si>
  <si>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</si>
  <si>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</si>
  <si>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</si>
  <si>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</si>
  <si>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</si>
  <si>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</si>
  <si>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</si>
  <si>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</si>
  <si>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</si>
  <si>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</si>
  <si>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</si>
  <si>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</si>
  <si>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</si>
  <si>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</si>
  <si>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</si>
  <si>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</si>
  <si>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</si>
  <si>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</si>
  <si>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</si>
  <si>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</si>
  <si>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</si>
  <si>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</si>
  <si>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</si>
  <si>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</si>
  <si>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</si>
  <si>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</si>
  <si>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</si>
  <si>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</si>
  <si>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</si>
  <si>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</si>
  <si>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</si>
  <si>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</si>
  <si>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</si>
  <si>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</si>
  <si>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</si>
  <si>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</si>
  <si>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</si>
  <si>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</si>
  <si>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</si>
  <si>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</si>
  <si>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</si>
  <si>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</si>
  <si>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</si>
  <si>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</si>
  <si>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</si>
  <si>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</si>
  <si>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</si>
  <si>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</si>
  <si>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</si>
  <si>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</si>
  <si>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</si>
  <si>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</si>
  <si>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</si>
  <si>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</si>
  <si>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</si>
  <si>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</si>
  <si>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</si>
  <si>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</si>
  <si>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</si>
  <si>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</si>
  <si>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</si>
  <si>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</si>
  <si>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</si>
  <si>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</si>
  <si>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</si>
  <si>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</si>
  <si>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</si>
  <si>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</si>
  <si>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</si>
  <si>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</si>
  <si>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</si>
  <si>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</si>
  <si>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</si>
  <si>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</si>
  <si>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</si>
  <si>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</si>
  <si>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</si>
  <si>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</si>
  <si>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</si>
  <si>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</si>
  <si>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</si>
  <si>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</si>
  <si>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</si>
  <si>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</si>
  <si>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</si>
  <si>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</si>
  <si>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</si>
  <si>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</si>
  <si>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</si>
  <si>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</si>
  <si>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</si>
  <si>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</si>
  <si>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</si>
  <si>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</si>
  <si>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</si>
  <si>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</si>
  <si>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</si>
  <si>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</si>
  <si>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</si>
  <si>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</si>
  <si>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</si>
  <si>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</si>
  <si>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</si>
  <si>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</si>
  <si>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</si>
  <si>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</si>
  <si>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</si>
  <si>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</si>
  <si>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</si>
  <si>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</si>
  <si>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</si>
  <si>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</si>
  <si>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</si>
  <si>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</si>
  <si>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</si>
  <si>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</si>
  <si>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</si>
  <si>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</si>
  <si>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</si>
  <si>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</si>
  <si>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</si>
  <si>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</si>
  <si>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</si>
  <si>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</si>
  <si>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</si>
  <si>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</si>
  <si>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</si>
  <si>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</si>
  <si>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</si>
  <si>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</si>
  <si>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</si>
  <si>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</si>
  <si>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</si>
  <si>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</si>
  <si>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</si>
  <si>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</si>
  <si>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</si>
  <si>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</si>
  <si>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</si>
  <si>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</si>
  <si>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</si>
  <si>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</si>
  <si>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</si>
  <si>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</si>
  <si>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</si>
  <si>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</si>
  <si>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</si>
  <si>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</si>
  <si>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</si>
  <si>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</si>
  <si>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</si>
  <si>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</si>
  <si>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</si>
  <si>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</si>
  <si>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</si>
  <si>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</si>
  <si>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</si>
  <si>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</si>
  <si>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</si>
  <si>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</si>
  <si>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</si>
  <si>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</si>
  <si>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</si>
  <si>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</si>
  <si>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</si>
  <si>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</si>
  <si>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</si>
  <si>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</si>
  <si>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</si>
  <si>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</si>
  <si>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</si>
  <si>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</si>
  <si>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</si>
  <si>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</si>
  <si>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</si>
  <si>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</si>
  <si>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</si>
  <si>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</si>
  <si>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</si>
  <si>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</si>
  <si>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</si>
  <si>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</si>
  <si>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</si>
  <si>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</si>
  <si>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</si>
  <si>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</si>
  <si>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</si>
  <si>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</si>
  <si>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</si>
  <si>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</si>
  <si>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</si>
  <si>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</si>
  <si>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</si>
  <si>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</si>
  <si>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</si>
  <si>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</si>
  <si>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</si>
  <si>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</si>
  <si>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</si>
  <si>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</si>
  <si>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</si>
  <si>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</si>
  <si>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</si>
  <si>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</si>
  <si>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</si>
  <si>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</si>
  <si>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</si>
  <si>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</si>
  <si>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</si>
  <si>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</si>
  <si>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</si>
  <si>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</si>
  <si>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</si>
  <si>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</si>
  <si>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</si>
  <si>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</si>
  <si>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</si>
  <si>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</si>
  <si>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</si>
  <si>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</si>
  <si>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</si>
  <si>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</si>
  <si>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</si>
  <si>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</si>
  <si>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</si>
  <si>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</si>
  <si>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</si>
  <si>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</si>
  <si>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</si>
  <si>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</si>
  <si>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</si>
  <si>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</si>
  <si>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</si>
  <si>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</si>
  <si>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</si>
  <si>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</si>
  <si>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</si>
  <si>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</si>
  <si>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</si>
  <si>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</si>
  <si>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</si>
  <si>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</si>
  <si>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</si>
  <si>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</si>
  <si>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</si>
  <si>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</si>
  <si>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</si>
  <si>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</si>
  <si>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</si>
  <si>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</si>
  <si>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</si>
  <si>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</si>
  <si>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</si>
  <si>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</si>
  <si>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</si>
  <si>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</si>
  <si>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</si>
  <si>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</si>
  <si>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</si>
  <si>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</si>
  <si>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</si>
  <si>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</si>
  <si>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</si>
  <si>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</si>
  <si>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</si>
  <si>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</si>
  <si>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</si>
  <si>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</si>
  <si>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</si>
  <si>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</si>
  <si>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</si>
  <si>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</si>
  <si>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</si>
  <si>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</si>
  <si>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</si>
  <si>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</si>
  <si>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</si>
  <si>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</si>
  <si>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</si>
  <si>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</si>
  <si>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</si>
  <si>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</si>
  <si>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</si>
  <si>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</si>
  <si>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</si>
  <si>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</si>
  <si>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</si>
  <si>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</si>
  <si>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</si>
  <si>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</si>
  <si>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</si>
  <si>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</si>
  <si>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</si>
  <si>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</si>
  <si>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</si>
  <si>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</si>
  <si>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</si>
  <si>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</si>
  <si>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</si>
  <si>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</si>
  <si>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</si>
  <si>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</si>
  <si>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</si>
  <si>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</si>
  <si>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</si>
  <si>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</si>
  <si>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</si>
  <si>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</si>
  <si>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</si>
  <si>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</si>
  <si>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</si>
  <si>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</si>
  <si>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</si>
  <si>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</si>
  <si>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</si>
  <si>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</si>
  <si>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</si>
  <si>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</si>
  <si>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</si>
  <si>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</si>
  <si>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</si>
  <si>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</si>
  <si>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</si>
  <si>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</si>
  <si>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</si>
  <si>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</si>
  <si>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</si>
  <si>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</si>
  <si>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</si>
  <si>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</si>
  <si>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</si>
  <si>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</si>
  <si>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</si>
  <si>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</si>
  <si>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</si>
  <si>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</si>
  <si>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</si>
  <si>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</si>
  <si>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</si>
  <si>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</si>
  <si>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</si>
  <si>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</si>
  <si>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</si>
  <si>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</si>
  <si>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</si>
  <si>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</si>
  <si>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</si>
  <si>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</si>
  <si>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PCM-20251109-00000605</t>
  </si>
  <si>
    <t>ETA 60 mins</t>
  </si>
  <si>
    <t>PCM-20251109-00000711</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</si>
  <si>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</si>
  <si>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</si>
  <si>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</si>
  <si>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</si>
  <si>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</si>
  <si>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</si>
  <si>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</si>
  <si>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</si>
  <si>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</si>
  <si>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PCM-20251109-00000715</t>
  </si>
  <si>
    <t xml:space="preserve">Team need 145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</si>
</sst>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307.51955081018241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0.11119432870327728</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2.6645717589417472E-2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3.9550810179207474E-2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45970.467976736109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45970.467976736109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45970.467976736109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45970.467976736109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45970.467976736109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45970.467976736109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45970.467976736109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45970.467976736109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45970.467976736109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45970.467976736109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45970.467976736109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45970.467976736109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45970.467976736109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45970.467976736109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45970.467976736109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45970.467976736109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45970.467976736109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45970.467976736109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45970.467976736109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45970.467976736109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45970.467976736109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45970.467976736109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45970.467976736109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45970.467976736109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45970.467976736109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45970.467976736109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45970.467976736109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45970.467976736109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45970.467976736109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45970.467976736109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45970.467976736109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45970.467976736109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45970.467976736109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45970.467976736109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45970.467976736109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45970.467976736109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45970.467976736109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45970.467976736109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45970.467976736109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45970.467976736109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45970.467976736109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45970.467976736109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45970.467976736109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45970.467976736109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45970.467976736109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45970.467976736109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45970.467976736109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45970.467976736109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45970.467976736109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45970.467976736109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45970.467976736109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45970.467976736109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45970.467976736109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45970.467976736109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45970.467976736109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45970.467976736109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45970.467976736109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45970.467976736109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45970.467976736109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45970.467976736109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45970.467976736109</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45970.467976736109</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CC65064D-DE65-4F30-8166-E920C71E6A03}"/>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145.46813877314707</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45970.467976736109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45970.467976736109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45970.467976736109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45970.467976736109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45970.467976736109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45970.467976736109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45970.467976736109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45970.467976736109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45970.467976736109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45970.467976736109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45970.467976736109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45970.467976736109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45970.467976736109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45970.467976736109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45970.467976736109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45970.467976736109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45970.467976736109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45970.467976736109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45970.467976736109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45970.467976736109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45970.467976736109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45970.467976736109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45970.467976736109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45970.467976736109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45970.467976736109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45970.467976736109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45970.467976736109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45970.467976736109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45970.467976736109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45970.467976736109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45970.467976736109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45970.467976736109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45970.467976736109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45970.467976736109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45970.467976736109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45970.467976736109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45970.467976736109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45970.467976736109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45970.467976736109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45970.467976736109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45970.467976736109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45970.467976736109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45970.467976736109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45970.467976736109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45970.467976736109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45970.467976736109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45970.467976736109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45970.467976736109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45970.467976736109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45970.467976736109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45970.467976736109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45970.467976736109</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45970.467976736109</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45970.467976736109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45970.467976736109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45970.467976736109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45970.467976736109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45970.467976736109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45970.467976736109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45970.467976736109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45970.467976736109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45970.467976736109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45970.467976736109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45970.467976736109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45970.467976736109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45970.467976736109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45970.467976736109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45970.467976736109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45970.467976736109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45970.467976736109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45970.467976736109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45970.467976736109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45970.467976736109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45970.467976736109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45970.467976736109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45970.467976736109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45970.467976736109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45970.467976736109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45970.467976736109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45970.467976736109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45970.467976736109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45970.467976736109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45970.467976736109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45970.467976736109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45970.467976736109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45970.467976736109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45970.467976736109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45970.467976736109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45970.467976736109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45970.467976736109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45970.467976736109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45970.467976736109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45970.467976736109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45970.467976736109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45970.467976736109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45970.467976736109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45970.467976736109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45970.467976736109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45970.467976736109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45970.467976736109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45970.467976736109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45970.467976736109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45970.467976736109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45970.467976736109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45970.467976736109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45970.467976736109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45970.467976736109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45970.467976736109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45970.467976736109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45970.467976736109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45970.467976736109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45970.467976736109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45970.467976736109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45970.467976736109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45970.467976736109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45970.467976736109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45970.467976736109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45970.467976736109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45970.467976736109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45970.467976736109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45970.467976736109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45970.467976736109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45970.467976736109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45970.467976736109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45970.467976736109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45970.467976736109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45970.467976736109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45970.467976736109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45970.467976736109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45970.467976736109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45970.467976736109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45970.467976736109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45970.467976736109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45970.467976736109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45970.467976736109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45970.467976736109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45970.467976736109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45970.467976736109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45970.467976736109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45970.467976736109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45970.467976736109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45970.467976736109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45970.467976736109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45970.467976736109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45970.467976736109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45970.467976736109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45970.467976736109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45970.467976736109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45970.467976736109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45970.467976736109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45970.467976736109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45970.467976736109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45970.467976736109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45970.467976736109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45970.467976736109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45970.467976736109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45970.467976736109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45970.467976736109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45970.467976736109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45970.467976736109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45970.467976736109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45970.467976736109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45970.467976736109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45970.467976736109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45970.467976736109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45970.467976736109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45970.467976736109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45970.467976736109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45970.467976736109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45970.467976736109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45970.467976736109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45970.467976736109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45970.467976736109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45970.467976736109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45970.467976736109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45970.467976736109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45970.467976736109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45970.467976736109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45970.467976736109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45970.467976736109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45970.467976736109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45970.467976736109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45970.467976736109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45970.467976736109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45970.467976736109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45970.467976736109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45970.467976736109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45970.467976736109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45970.467976736109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45970.467976736109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45970.467976736109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45970.467976736109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45970.467976736109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45970.467976736109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45970.467976736109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45970.467976736109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45970.467976736109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45970.467976736109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45970.467976736109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45970.467976736109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45970.467976736109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45970.467976736109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45970.467976736109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45970.467976736109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45970.467976736109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45970.467976736109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45970.467976736109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45970.467976736109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45970.467976736109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45970.467976736109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45970.467976736109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45970.467976736109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45970.467976736109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45970.467976736109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45970.467976736109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45970.467976736109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45970.467976736109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45970.467976736109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45970.467976736109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45970.467976736109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45970.467976736109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45970.467976736109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45970.467976736109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45970.467976736109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45970.467976736109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45970.467976736109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45970.467976736109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45970.467976736109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45970.467976736109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45970.467976736109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45970.467976736109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45970.467976736109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45970.467976736109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45970.467976736109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45970.467976736109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45970.467976736109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45970.467976736109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45970.467976736109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45970.467976736109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45970.467976736109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45970.467976736109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45970.467976736109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45970.467976736109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45970.467976736109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45970.467976736109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45970.467976736109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45970.467976736109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45970.467976736109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45970.467976736109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45970.467976736109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45970.467976736109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45970.467976736109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45970.467976736109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45970.467976736109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45970.467976736109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45970.467976736109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45970.467976736109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45970.467976736109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45970.467976736109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45970.467976736109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45970.467976736109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45970.467976736109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45970.467976736109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45970.467976736109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45970.467976736109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45970.467976736109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45970.467976736109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45970.467976736109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45970.467976736109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45970.467976736109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45970.467976736109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45970.467976736109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45970.467976736109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45970.467976736109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45970.467976736109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45970.467976736109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45970.467976736109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45970.467976736109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45970.467976736109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45970.467976736109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45970.467976736109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45970.467976736109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45970.467976736109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45970.467976736109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45970.467976736109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45970.467976736109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45970.467976736109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45970.467976736109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45970.467976736109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45970.467976736109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45970.467976736109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45970.467976736109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45970.467976736109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45970.467976736109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45970.467976736109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45970.467976736109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45970.467976736109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45970.467976736109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45970.467976736109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45970.467976736109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45970.467976736109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45970.467976736109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45970.467976736109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45970.467976736109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45970.467976736109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45970.467976736109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45970.467976736109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45970.467976736109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45970.467976736109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45970.467976736109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45970.467976736109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45970.467976736109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45970.467976736109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45970.467976736109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45970.467976736109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45970.467976736109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45970.467976736109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45970.467976736109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45970.467976736109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45970.467976736109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45970.467976736109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45970.467976736109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45970.467976736109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45970.467976736109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45970.467976736109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45970.467976736109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45970.467976736109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45970.467976736109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45970.467976736109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45970.467976736109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45970.467976736109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45970.467976736109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45970.467976736109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45970.467976736109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45970.467976736109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45970.467976736109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45970.467976736109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45970.467976736109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45970.467976736109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45970.467976736109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45970.467976736109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45970.467976736109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45970.467976736109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45970.467976736109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45970.467976736109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45970.467976736109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45970.467976736109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45970.467976736109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45970.467976736109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45970.467976736109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45970.467976736109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45970.467976736109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45970.467976736109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45970.467976736109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45970.467976736109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45970.467976736109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45970.467976736109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45970.467976736109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45970.467976736109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45970.467976736109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45970.467976736109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45970.467976736109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45970.467976736109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45970.467976736109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45970.467976736109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45970.467976736109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45970.467976736109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45970.467976736109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45970.467976736109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45970.467976736109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45970.467976736109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45970.467976736109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45970.467976736109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45970.467976736109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45970.467976736109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45970.467976736109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45970.467976736109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45970.467976736109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45970.467976736109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45970.467976736109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45970.467976736109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45970.467976736109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45970.467976736109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45970.467976736109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45970.467976736109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45970.467976736109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45970.467976736109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45970.467976736109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45970.467976736109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45970.467976736109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45970.467976736109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45970.467976736109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45970.467976736109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45970.467976736109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45970.467976736109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45970.467976736109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45970.467976736109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45970.467976736109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45970.467976736109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45970.467976736109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45970.467976736109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45970.467976736109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45970.467976736109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45970.467976736109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45970.467976736109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45970.467976736109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45970.467976736109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45970.467976736109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45970.467976736109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45970.467976736109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45970.467976736109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45970.467976736109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45970.467976736109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45970.467976736109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45970.467976736109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45970.467976736109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45970.467976736109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45970.467976736109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45970.467976736109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45970.467976736109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45970.467976736109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45970.467976736109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45970.467976736109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45970.467976736109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45970.467976736109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45970.467976736109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45970.467976736109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45970.467976736109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45970.467976736109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45970.467976736109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45970.467976736109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45970.467976736109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45970.467976736109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45970.467976736109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45970.467976736109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45970.467976736109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45970.467976736109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45970.467976736109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45970.467976736109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45970.467976736109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45970.467976736109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45970.467976736109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45970.467976736109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45970.467976736109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45970.467976736109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45970.467976736109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45970.467976736109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45970.467976736109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45970.467976736109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45970.467976736109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45970.467976736109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45970.467976736109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45970.467976736109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45970.467976736109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45970.467976736109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45970.467976736109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45970.467976736109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45970.467976736109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45970.467976736109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45970.467976736109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45970.467976736109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45970.467976736109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45970.467976736109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45970.467976736109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45970.467976736109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45970.467976736109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45970.467976736109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45970.467976736109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45970.467976736109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45970.467976736109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45970.467976736109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45970.467976736109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45970.467976736109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45970.467976736109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45970.467976736109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45970.467976736109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45970.467976736109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45970.467976736109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45970.467976736109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45970.467976736109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45970.467976736109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45970.467976736109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45970.467976736109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45970.467976736109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45970.467976736109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45970.467976736109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45970.467976736109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45970.467976736109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45970.467976736109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45970.467976736109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45970.467976736109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45970.467976736109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45970.467976736109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45970.467976736109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45970.467976736109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45970.467976736109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45970.467976736109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45970.467976736109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45970.467976736109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45970.467976736109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45970.467976736109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45970.467976736109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45970.467976736109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45970.467976736109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45970.467976736109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45970.467976736109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45970.467976736109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45970.467976736109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45970.467976736109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45970.467976736109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45970.467976736109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45970.467976736109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45970.467976736109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45970.467976736109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45970.467976736109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45970.467976736109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45970.467976736109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45970.467976736109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45970.467976736109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45970.467976736109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45970.467976736109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45970.467976736109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45970.467976736109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45970.467976736109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45970.467976736109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45970.467976736109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45970.467976736109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45970.467976736109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45970.467976736109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45970.467976736109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45970.467976736109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45970.467976736109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45970.467976736109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45970.467976736109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45970.467976736109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45970.467976736109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45970.467976736109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45970.467976736109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45970.467976736109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45970.467976736109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45970.467976736109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45970.467976736109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45970.467976736109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45970.467976736109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45970.467976736109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45970.467976736109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45970.467976736109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45970.467976736109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45970.467976736109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45970.467976736109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45970.467976736109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45970.467976736109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45970.467976736109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45970.467976736109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45970.467976736109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45970.467976736109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45970.467976736109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45970.467976736109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45970.467976736109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45970.467976736109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45970.467976736109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45970.467976736109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45970.467976736109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45970.467976736109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45970.467976736109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45970.467976736109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45970.467976736109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45970.467976736109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45970.467976736109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45970.467976736109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45970.467976736109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45970.467976736109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45970.467976736109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45970.467976736109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45970.467976736109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45970.467976736109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45970.467976736109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45970.467976736109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45970.467976736109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45970.467976736109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45970.467976736109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45970.467976736109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45970.467976736109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45970.467976736109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45970.467976736109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45970.467976736109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45970.467976736109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45970.467976736109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45970.467976736109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45970.467976736109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45970.467976736109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45970.467976736109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45970.467976736109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45970.467976736109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45970.467976736109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45970.467976736109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45970.467976736109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45970.467976736109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45970.467976736109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45970.467976736109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45970.467976736109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45970.467976736109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45970.467976736109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45970.467976736109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45970.467976736109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45970.467976736109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45970.467976736109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45970.467976736109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45970.467976736109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45970.467976736109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45970.467976736109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45970.467976736109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45970.467976736109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45970.467976736109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45970.467976736109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45970.467976736109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45970.467976736109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45970.467976736109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45970.467976736109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45970.467976736109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45970.467976736109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45970.467976736109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45970.467976736109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45970.467976736109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45970.467976736109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45970.467976736109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45970.467976736109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45970.467976736109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45970.467976736109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45970.467976736109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45970.467976736109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45970.467976736109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45970.467976736109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45970.467976736109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45970.467976736109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45970.467976736109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45970.467976736109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45970.467976736109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45970.467976736109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45970.467976736109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45970.467976736109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45970.467976736109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45970.467976736109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45970.467976736109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45970.467976736109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45970.467976736109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45970.467976736109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45970.467976736109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45970.467976736109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45970.467976736109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45970.467976736109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45970.467976736109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45970.467976736109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45970.467976736109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45970.467976736109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45970.467976736109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45970.467976736109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45970.467976736109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45970.467976736109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45970.467976736109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45970.467976736109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45970.467976736109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45970.467976736109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45970.467976736109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45970.467976736109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45970.467976736109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45970.467976736109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45970.467976736109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45970.467976736109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45970.467976736109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45970.467976736109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45970.467976736109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45970.467976736109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45970.467976736109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45970.467976736109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45970.467976736109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45970.467976736109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45970.467976736109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45970.467976736109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45970.467976736109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45970.467976736109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45970.467976736109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45970.467976736109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45970.467976736109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45970.467976736109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45970.467976736109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45970.467976736109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45970.467976736109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45970.467976736109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45970.467976736109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45970.467976736109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45970.467976736109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45970.467976736109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45970.467976736109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45970.467976736109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45970.467976736109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45970.467976736109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45970.467976736109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45970.467976736109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45970.467976736109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45970.467976736109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45970.467976736109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45970.467976736109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45970.467976736109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45970.467976736109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45970.467976736109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45970.467976736109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45970.467976736109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45970.467976736109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45970.467976736109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45970.467976736109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45970.467976736109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45970.467976736109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45970.467976736109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45970.467976736109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45970.467976736109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45970.467976736109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45970.467976736109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45970.467976736109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45970.467976736109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45970.467976736109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45970.467976736109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45970.467976736109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45970.467976736109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45970.467976736109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45970.467976736109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45970.467976736109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45970.467976736109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45970.467976736109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45970.467976736109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45970.467976736109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45970.467976736109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45970.467976736109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45970.467976736109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45970.467976736109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45970.467976736109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45970.467976736109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45970.467976736109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45970.467976736109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45970.467976736109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45970.467976736109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45970.467976736109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45970.467976736109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45970.467976736109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45970.467976736109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45970.467976736109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45970.467976736109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45970.467976736109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45970.467976736109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45970.467976736109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45970.467976736109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45970.467976736109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45970.467976736109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45970.467976736109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45970.467976736109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45970.467976736109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45970.467976736109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45970.467976736109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45970.467976736109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45970.467976736109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45970.467976736109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45970.467976736109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45970.467976736109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45970.467976736109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45970.467976736109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45970.467976736109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45970.467976736109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45970.467976736109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45970.467976736109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45970.467976736109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45970.467976736109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45970.467976736109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45970.467976736109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45970.467976736109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45970.467976736109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45970.467976736109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45970.467976736109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45970.467976736109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45970.467976736109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45970.467976736109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45970.467976736109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45970.467976736109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45970.467976736109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45970.467976736109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45970.467976736109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45970.467976736109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45970.467976736109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45970.467976736109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45970.467976736109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45970.467976736109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45970.467976736109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45970.467976736109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45970.467976736109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45970.467976736109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45970.467976736109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45970.467976736109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45970.467976736109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45970.467976736109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45970.467976736109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45970.467976736109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45970.467976736109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45970.467976736109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45970.467976736109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45970.467976736109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45970.467976736109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45970.467976736109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45970.467976736109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45970.467976736109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45970.467976736109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45970.467976736109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45970.467976736109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45970.467976736109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45970.467976736109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45970.467976736109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45970.467976736109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45970.467976736109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45970.467976736109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45970.467976736109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45970.467976736109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45970.467976736109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45970.467976736109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45970.467976736109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45970.467976736109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45970.467976736109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45970.467976736109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45970.467976736109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45970.467976736109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45970.467976736109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45970.467976736109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45970.467976736109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45970.467976736109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45970.467976736109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45970.467976736109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45970.467976736109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45970.467976736109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45970.467976736109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45970.467976736109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45970.467976736109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45970.467976736109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45970.467976736109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45970.467976736109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45970.467976736109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45970.467976736109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45970.467976736109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45970.467976736109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45970.467976736109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45970.467976736109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45970.467976736109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45970.467976736109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45970.467976736109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45970.467976736109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45970.467976736109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45970.467976736109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45970.467976736109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45970.467976736109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45970.467976736109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45970.467976736109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45970.467976736109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45970.467976736109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45970.467976736109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45970.467976736109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45970.467976736109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45970.467976736109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45970.467976736109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45970.467976736109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45970.467976736109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45970.467976736109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45970.467976736109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45970.467976736109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45970.467976736109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45970.467976736109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45970.467976736109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45970.467976736109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45970.467976736109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45970.467976736109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45970.467976736109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45970.467976736109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45970.467976736109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45970.467976736109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45970.467976736109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45970.467976736109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45970.467976736109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45970.467976736109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45970.467976736109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45970.467976736109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45970.467976736109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45970.467976736109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45970.467976736109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45970.467976736109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45970.467976736109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45970.467976736109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45970.467976736109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45970.467976736109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45970.467976736109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45970.467976736109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45970.467976736109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45970.467976736109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45970.467976736109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45970.467976736109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45970.467976736109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45970.467976736109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45970.467976736109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45970.467976736109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45970.467976736109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45970.467976736109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45970.467976736109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45970.467976736109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45970.467976736109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45970.467976736109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45970.467976736109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45970.467976736109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45970.467976736109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45970.467976736109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45970.467976736109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45970.467976736109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45970.467976736109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45970.467976736109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45970.467976736109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45970.467976736109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45970.467976736109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45970.467976736109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45970.467976736109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45970.467976736109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45970.467976736109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45970.467976736109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45970.467976736109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45970.467976736109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45970.467976736109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45970.467976736109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45970.467976736109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45970.467976736109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45970.467976736109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45970.467976736109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45970.467976736109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45970.467976736109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45970.467976736109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45970.467976736109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45970.467976736109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45970.467976736109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45970.467976736109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45970.467976736109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45970.467976736109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45970.467976736109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45970.467976736109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45970.467976736109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45970.467976736109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45970.467976736109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45970.467976736109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45970.467976736109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45970.467976736109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45970.467976736109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45970.467976736109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45970.467976736109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45970.467976736109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45970.467976736109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45970.467976736109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45970.467976736109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45970.467976736109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45970.467976736109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45970.467976736109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45970.467976736109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45970.467976736109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45970.467976736109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45970.467976736109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45970.467976736109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45970.467976736109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45970.467976736109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45970.467976736109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45970.467976736109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45970.467976736109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45970.467976736109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45970.467976736109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45970.467976736109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45970.467976736109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45970.467976736109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45970.467976736109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45970.467976736109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45970.467976736109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45970.467976736109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45970.467976736109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45970.467976736109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45970.467976736109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45970.467976736109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45970.467976736109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45970.467976736109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45970.467976736109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45970.467976736109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45970.467976736109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45970.467976736109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45970.467976736109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45970.467976736109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45970.467976736109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45970.467976736109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45970.467976736109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45970.467976736109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45970.467976736109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45970.467976736109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45970.467976736109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45970.467976736109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45970.467976736109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45970.467976736109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45970.467976736109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45970.467976736109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45970.467976736109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45970.467976736109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45970.467976736109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45970.467976736109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45970.467976736109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45970.467976736109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45970.467976736109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45970.467976736109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45970.467976736109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45970.467976736109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45970.467976736109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45970.467976736109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45970.467976736109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45970.467976736109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45970.467976736109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45970.467976736109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45970.467976736109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45970.467976736109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45970.467976736109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45970.467976736109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45970.467976736109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45970.467976736109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45970.467976736109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45970.467976736109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45970.467976736109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45970.467976736109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45970.467976736109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45970.467976736109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45970.467976736109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45970.467976736109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45970.467976736109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45970.467976736109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45970.467976736109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45970.467976736109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45970.467976736109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45970.467976736109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45970.467976736109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45970.467976736109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45970.467976736109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45970.467976736109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45970.467976736109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45970.467976736109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45970.467976736109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45970.467976736109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45970.467976736109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45970.467976736109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45970.467976736109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45970.467976736109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45970.467976736109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45970.467976736109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45970.467976736109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45970.467976736109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45970.467976736109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45970.467976736109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45970.467976736109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45970.467976736109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45970.467976736109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45970.467976736109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45970.467976736109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45970.467976736109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45970.467976736109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45970.467976736109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45970.467976736109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45970.467976736109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45970.467976736109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45970.467976736109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45970.467976736109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45970.467976736109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45970.467976736109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45970.467976736109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45970.467976736109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45970.467976736109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45970.467976736109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45970.467976736109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45970.467976736109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45970.467976736109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45970.467976736109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45970.467976736109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45970.467976736109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45970.467976736109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45970.467976736109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45970.467976736109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45970.467976736109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45970.467976736109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45970.467976736109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45970.467976736109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45970.467976736109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45970.467976736109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45970.467976736109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45970.467976736109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45970.467976736109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45970.467976736109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45970.467976736109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45970.467976736109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45970.467976736109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45970.467976736109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45970.467976736109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45970.467976736109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45970.467976736109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45970.467976736109</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8" ca="1" si="0">IFERROR(NOW()-F2,"")</f>
        <v>266.98725914351235</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34334</v>
      </c>
      <c r="E3" s="95" t="s">
        <v>39021</v>
      </c>
      <c r="F3" s="96">
        <v>45970.391041666669</v>
      </c>
      <c r="G3" s="136">
        <f t="shared" ca="1" si="0"/>
        <v>7.6935069439059589E-2</v>
      </c>
      <c r="H3" s="96">
        <v>45970.38548611111</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4</v>
      </c>
      <c r="D4" s="92" t="s">
        <v>36834</v>
      </c>
      <c r="E4" s="95" t="s">
        <v>39106</v>
      </c>
      <c r="F4" s="96">
        <v>45970.431435185186</v>
      </c>
      <c r="G4" s="136">
        <f t="shared" ca="1" si="0"/>
        <v>3.6541550922265742E-2</v>
      </c>
      <c r="H4" s="96">
        <v>45970.405740740738</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136">
        <f t="shared" ca="1" si="0"/>
        <v>45970.467976736109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45970.467976736109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45970.467976736109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45970.467976736109</v>
      </c>
      <c r="H8" s="96"/>
      <c r="I8"/>
      <c r="J8" s="135" t="str">
        <f>IFERROR(VLOOKUP(D8,DB!A:G,7,0),"")</f>
        <v/>
      </c>
      <c r="K8" s="98"/>
      <c r="L8" s="92" t="str">
        <f>IFERROR(VLOOKUP(D8,DB!A:I,9,0),"")</f>
        <v/>
      </c>
    </row>
    <row r="9" spans="1:16" ht="15" customHeight="1">
      <c r="A9" s="135"/>
      <c r="B9" s="135" t="str">
        <f>IFERROR(VLOOKUP(D9,DB!A:K,11,0),"")</f>
        <v/>
      </c>
      <c r="C9" s="94"/>
      <c r="D9" s="92"/>
      <c r="E9" s="95"/>
      <c r="F9" s="96"/>
      <c r="G9" s="136">
        <f t="shared" ref="G9:G40" ca="1" si="1">IFERROR(NOW()-F9,"")</f>
        <v>45970.467976736109</v>
      </c>
      <c r="H9" s="96"/>
      <c r="I9" s="135" t="str">
        <f>IFERROR(VLOOKUP(D9,DB!A:F,6,0),"")</f>
        <v/>
      </c>
      <c r="J9" s="135" t="str">
        <f>IFERROR(VLOOKUP(D9,DB!A:G,7,0),"")</f>
        <v/>
      </c>
      <c r="K9" s="98"/>
      <c r="L9" s="92" t="str">
        <f>IFERROR(VLOOKUP(D9,DB!A:I,9,0),"")</f>
        <v/>
      </c>
    </row>
    <row r="10" spans="1:16" ht="15" customHeight="1">
      <c r="A10" s="135"/>
      <c r="B10" s="135"/>
      <c r="C10" s="94"/>
      <c r="D10" s="92"/>
      <c r="E10" s="95"/>
      <c r="F10" s="96"/>
      <c r="G10" s="136">
        <f ca="1">IFERROR(NOW()-F10,"")</f>
        <v>45970.467976736109</v>
      </c>
      <c r="H10" s="96"/>
      <c r="I10" s="135"/>
      <c r="J10" s="135"/>
      <c r="K10" s="98"/>
      <c r="L10" s="92"/>
    </row>
    <row r="11" spans="1:16" ht="15" customHeight="1">
      <c r="A11" s="135"/>
      <c r="B11" s="135"/>
      <c r="C11" s="94"/>
      <c r="D11" s="92"/>
      <c r="E11" s="95"/>
      <c r="F11" s="96"/>
      <c r="G11" s="136">
        <f ca="1">IFERROR(NOW()-F11,"")</f>
        <v>45970.467976736109</v>
      </c>
      <c r="H11" s="96"/>
      <c r="I11" s="135"/>
      <c r="J11" s="135"/>
      <c r="K11" s="98"/>
      <c r="L11" s="92"/>
    </row>
    <row r="12" spans="1:16" ht="15" customHeight="1">
      <c r="A12" s="135"/>
      <c r="B12" s="135" t="str">
        <f>IFERROR(VLOOKUP(D12,DB!A:K,11,0),"")</f>
        <v/>
      </c>
      <c r="C12" s="94"/>
      <c r="D12" s="92"/>
      <c r="E12" s="95"/>
      <c r="F12" s="96"/>
      <c r="G12" s="136">
        <f t="shared" ca="1" si="1"/>
        <v>45970.467976736109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45970.467976736109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45970.467976736109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45970.467976736109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45970.467976736109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45970.467976736109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45970.467976736109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45970.467976736109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45970.467976736109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45970.467976736109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45970.467976736109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45970.467976736109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45970.467976736109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45970.467976736109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45970.467976736109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45970.467976736109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45970.467976736109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45970.467976736109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45970.467976736109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45970.467976736109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45970.467976736109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45970.467976736109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45970.467976736109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45970.467976736109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45970.467976736109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45970.467976736109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45970.467976736109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45970.467976736109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45970.467976736109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ref="G41:G72" ca="1" si="2">IFERROR(NOW()-F41,"")</f>
        <v>45970.467976736109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45970.467976736109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45970.467976736109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45970.467976736109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45970.467976736109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45970.467976736109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45970.467976736109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45970.467976736109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45970.467976736109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45970.467976736109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45970.467976736109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45970.467976736109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45970.467976736109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45970.467976736109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45970.467976736109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45970.467976736109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45970.467976736109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45970.467976736109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45970.467976736109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45970.467976736109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45970.467976736109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45970.467976736109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45970.467976736109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45970.467976736109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45970.467976736109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45970.467976736109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45970.467976736109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45970.467976736109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45970.467976736109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45970.467976736109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45970.467976736109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45970.467976736109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ref="G73:G104" ca="1" si="3">IFERROR(NOW()-F73,"")</f>
        <v>45970.467976736109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45970.467976736109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45970.467976736109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45970.467976736109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45970.467976736109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45970.467976736109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45970.467976736109</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78.635916550920228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39106</v>
      </c>
      <c r="F3" s="38">
        <v>45926.188877314817</v>
      </c>
      <c r="G3" s="116">
        <f t="shared" ref="G3" ca="1" si="0">IFERROR(NOW()-F3,"")</f>
        <v>44.279099421291903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39106</v>
      </c>
      <c r="F4" s="125">
        <v>45948.661111111112</v>
      </c>
      <c r="G4" s="126">
        <f t="shared" ref="G4:G54" ca="1" si="1">IFERROR(NOW()-F4,"")</f>
        <v>21.806865624996135</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45970.467976736109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45970.467976736109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45970.467976736109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45970.467976736109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45970.467976736109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45970.467976736109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45970.467976736109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45970.467976736109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45970.467976736109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45970.467976736109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45970.467976736109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45970.467976736109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45970.467976736109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45970.467976736109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45970.467976736109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45970.467976736109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45970.467976736109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45970.467976736109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45970.467976736109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45970.467976736109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45970.467976736109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45970.467976736109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45970.467976736109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45970.467976736109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45970.467976736109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45970.467976736109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45970.467976736109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45970.467976736109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45970.467976736109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45970.467976736109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45970.467976736109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45970.467976736109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45970.467976736109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45970.467976736109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45970.467976736109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45970.467976736109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45970.467976736109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45970.467976736109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45970.467976736109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45970.467976736109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45970.467976736109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45970.467976736109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45970.467976736109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45970.467976736109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45970.467976736109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45970.467976736109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45970.467976736109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45970.467976736109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45970.467976736109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45970.467976736109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45970.467976736109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45970.467976736109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45970.467976736109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45970.467976736109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45970.467976736109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45970.467976736109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45970.467976736109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45970.467976736109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45970.467976736109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45970.467976736109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45970.467976736109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45970.467976736109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45970.467976736109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45970.467976736109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45970.467976736109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45970.467976736109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45970.467976736109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45970.467976736109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45970.467976736109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45970.467976736109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45970.467976736109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45970.467976736109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45970.467976736109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45970.467976736109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45970.467976736109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45970.467976736109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45970.467976736109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45970.467976736109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45970.467976736109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45970.467976736109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45970.467976736109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45970.467976736109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45970.467976736109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45970.467976736109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45970.467976736109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45970.467976736109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45970.467976736109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45970.467976736109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45970.467976736109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45970.467976736109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45970.467976736109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45970.467976736109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45970.467976736109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45970.467976736109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45970.467976736109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45970.467976736109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45970.467976736109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45970.467976736109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45970.467976736109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45970.467976736109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45970.467976736109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45970.467976736109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45970.467976736109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45970.467976736109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45970.467976736109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45970.467976736109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45970.467976736109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45970.467976736109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45970.467976736109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45970.467976736109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45970.467976736109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45970.467976736109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45970.467976736109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45970.467976736109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45970.467976736109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45970.467976736109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45970.467976736109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45970.467976736109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45970.467976736109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45970.467976736109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45970.467976736109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45970.467976736109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45970.467976736109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45970.467976736109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45970.467976736109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45970.467976736109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45970.467976736109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45970.467976736109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45970.467976736109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45970.467976736109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45970.467976736109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45970.467976736109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45970.467976736109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45970.467976736109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45970.467976736109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45970.467976736109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45970.467976736109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45970.467976736109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45970.467976736109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45970.467976736109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45970.467976736109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45970.467976736109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45970.467976736109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45970.467976736109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45970.467976736109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45970.467976736109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45970.467976736109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45970.467976736109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45970.467976736109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45970.467976736109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45970.467976736109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45970.467976736109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45970.467976736109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45970.467976736109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45970.467976736109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45970.467976736109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45970.467976736109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45970.467976736109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45970.467976736109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45970.467976736109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45970.467976736109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45970.467976736109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45970.467976736109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45970.467976736109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45970.467976736109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45970.467976736109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45970.467976736109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45970.467976736109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45970.467976736109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45970.467976736109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45970.467976736109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45970.467976736109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45970.467976736109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45970.467976736109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45970.467976736109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45970.467976736109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45970.467976736109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45970.467976736109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45970.467976736109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45970.467976736109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45970.467976736109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45970.467976736109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45970.467976736109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45970.467976736109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45970.467976736109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45970.467976736109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45970.467976736109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45970.467976736109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45970.467976736109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45970.467976736109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45970.467976736109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45970.467976736109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45970.467976736109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45970.467976736109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45970.467976736109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45970.467976736109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45970.467976736109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45970.467976736109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45970.467976736109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45970.467976736109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45970.467976736109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45970.467976736109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45970.467976736109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45970.467976736109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45970.467976736109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45970.467976736109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45970.467976736109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45970.467976736109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45970.467976736109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45970.467976736109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45970.467976736109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45970.467976736109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45970.467976736109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45970.467976736109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45970.467976736109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45970.467976736109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45970.467976736109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45970.467976736109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45970.467976736109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45970.467976736109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45970.467976736109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45970.467976736109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45970.467976736109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45970.467976736109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45970.467976736109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45970.467976736109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45970.467976736109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45970.467976736109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45970.467976736109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45970.467976736109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45970.467976736109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45970.467976736109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45970.467976736109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45970.467976736109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45970.467976736109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45970.467976736109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45970.467976736109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45970.467976736109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45970.467976736109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45970.467976736109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45970.467976736109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45970.467976736109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45970.467976736109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45970.467976736109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45970.467976736109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45970.467976736109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45970.467976736109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45970.467976736109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45970.467976736109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45970.467976736109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45970.467976736109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45970.467976736109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45970.467976736109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45970.467976736109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45970.467976736109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45970.467976736109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45970.467976736109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45970.467976736109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45970.467976736109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45970.467976736109</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5" sqre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39125</v>
      </c>
      <c r="B2" s="142" t="str">
        <f>IFERROR(VLOOKUP(D2,DB!A:K,11,0),"")</f>
        <v>R6</v>
      </c>
      <c r="C2" s="143">
        <v>2</v>
      </c>
      <c r="D2" s="145" t="s">
        <v>37244</v>
      </c>
      <c r="E2" s="124" t="s">
        <v>39021</v>
      </c>
      <c r="F2" s="144">
        <v>45970.432800925926</v>
      </c>
      <c r="G2" s="105">
        <f t="shared" ref="G2:G21" ca="1" si="0">IFERROR(NOW()-F2,"-")</f>
        <v>3.5175810182408895E-2</v>
      </c>
      <c r="H2" s="144">
        <v>45970.41138888889</v>
      </c>
      <c r="I2" s="142" t="str">
        <f>IFERROR(VLOOKUP(D2,DB!A:F,6,0),"")</f>
        <v>SCECO</v>
      </c>
      <c r="J2" s="142" t="str">
        <f>IFERROR(VLOOKUP(D2,DB!A:G,7,0),"")</f>
        <v>Vandalized</v>
      </c>
      <c r="K2" s="146" t="s">
        <v>39126</v>
      </c>
      <c r="L2" s="147" t="str">
        <f>IFERROR(VLOOKUP(D2,DB!A:I,9,0),"")</f>
        <v>Latis</v>
      </c>
    </row>
    <row r="3" spans="1:16382" ht="31.5" customHeight="1">
      <c r="A3" s="141"/>
      <c r="B3" s="142" t="str">
        <f>IFERROR(VLOOKUP(D3,DB!A:K,11,0),"")</f>
        <v/>
      </c>
      <c r="C3" s="143"/>
      <c r="D3" s="145"/>
      <c r="E3" s="124"/>
      <c r="F3" s="144"/>
      <c r="G3" s="105">
        <f t="shared" ca="1" si="0"/>
        <v>45970.467976736109</v>
      </c>
      <c r="H3" s="144"/>
      <c r="I3" s="142" t="str">
        <f>IFERROR(VLOOKUP(D3,DB!A:F,6,0),"")</f>
        <v/>
      </c>
      <c r="J3" s="142" t="str">
        <f>IFERROR(VLOOKUP(D3,DB!A:G,7,0),"")</f>
        <v/>
      </c>
      <c r="K3" s="146"/>
      <c r="L3" s="147" t="str">
        <f>IFERROR(VLOOKUP(D3,DB!A:I,9,0),"")</f>
        <v/>
      </c>
    </row>
    <row r="4" spans="1:16382" ht="31.5" customHeight="1">
      <c r="A4" s="141"/>
      <c r="B4" s="142" t="str">
        <f>IFERROR(VLOOKUP(D4,DB!A:K,11,0),"")</f>
        <v>R6</v>
      </c>
      <c r="C4" s="143"/>
      <c r="D4" s="142" t="s">
        <v>32646</v>
      </c>
      <c r="E4" s="124"/>
      <c r="F4" s="144"/>
      <c r="G4" s="105">
        <f t="shared" ca="1" si="0"/>
        <v>45970.467976736109</v>
      </c>
      <c r="H4" s="144"/>
      <c r="I4" s="142" t="str">
        <f>IFERROR(VLOOKUP(D4,DB!A:F,6,0),"")</f>
        <v>SCECO</v>
      </c>
      <c r="J4" s="142" t="str">
        <f>IFERROR(VLOOKUP(D4,DB!A:G,7,0),"")</f>
        <v>Dead+No BB Design</v>
      </c>
      <c r="K4" s="146"/>
      <c r="L4" s="147" t="str">
        <f>IFERROR(VLOOKUP(D4,DB!A:I,9,0),"")</f>
        <v>Latis</v>
      </c>
    </row>
    <row r="5" spans="1:16382" ht="31.5" customHeight="1">
      <c r="A5" s="141"/>
      <c r="B5" s="142" t="str">
        <f>IFERROR(VLOOKUP(D5,DB!A:K,11,0),"")</f>
        <v>R6</v>
      </c>
      <c r="C5" s="143"/>
      <c r="D5" s="142" t="s">
        <v>34050</v>
      </c>
      <c r="E5" s="124"/>
      <c r="F5" s="144"/>
      <c r="G5" s="105">
        <f t="shared" ca="1" si="0"/>
        <v>45970.467976736109</v>
      </c>
      <c r="H5" s="144"/>
      <c r="I5" s="142" t="str">
        <f>IFERROR(VLOOKUP(D5,DB!A:F,6,0),"")</f>
        <v>SCECO</v>
      </c>
      <c r="J5" s="142" t="str">
        <f>IFERROR(VLOOKUP(D5,DB!A:G,7,0),"")</f>
        <v>Dead</v>
      </c>
      <c r="K5" s="146"/>
      <c r="L5" s="147" t="str">
        <f>IFERROR(VLOOKUP(D5,DB!A:I,9,0),"")</f>
        <v>Latis</v>
      </c>
    </row>
    <row r="6" spans="1:16382" ht="31.5" customHeight="1">
      <c r="A6" s="141"/>
      <c r="B6" s="142" t="str">
        <f>IFERROR(VLOOKUP(D6,DB!A:K,11,0),"")</f>
        <v/>
      </c>
      <c r="C6" s="143"/>
      <c r="D6" s="142"/>
      <c r="E6" s="124"/>
      <c r="F6" s="144"/>
      <c r="G6" s="105">
        <f t="shared" ca="1" si="0"/>
        <v>45970.467976736109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45970.467976736109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45970.467976736109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45970.467976736109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45970.467976736109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45970.467976736109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45970.467976736109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45970.467976736109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45970.467976736109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45970.467976736109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45970.467976736109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45970.467976736109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45970.467976736109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45970.467976736109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45970.467976736109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45970.467976736109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45970.467976736109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45970.467976736109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45970.467976736109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45970.467976736109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45970.467976736109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45970.467976736109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45970.467976736109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45970.467976736109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45970.467976736109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45970.467976736109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45970.467976736109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45970.467976736109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45970.467976736109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45970.467976736109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45970.467976736109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45970.467976736109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45970.467976736109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45970.467976736109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45970.467976736109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45970.467976736109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45970.467976736109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45970.467976736109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45970.467976736109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45970.467976736109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45970.467976736109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45970.467976736109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45970.467976736109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45970.467976736109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45970.467976736109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45970.467976736109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45970.467976736109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45970.467976736109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45970.467976736109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45970.467976736109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45970.467976736109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45970.467976736109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45970.467976736109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45970.467976736109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45970.467976736109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45970.467976736109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45970.467976736109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45970.467976736109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45970.467976736109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45970.467976736109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45970.467976736109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45970.467976736109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45970.467976736109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45970.467976736109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45970.467976736109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45970.467976736109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45970.467976736109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45970.467976736109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45970.467976736109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45970.467976736109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45970.467976736109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45970.467976736109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45970.467976736109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45970.467976736109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45970.467976736109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45970.467976736109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45970.467976736109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45970.467976736109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45970.467976736109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45970.467976736109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45970.467976736109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45970.467976736109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45970.467976736109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45970.467976736109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45970.467976736109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45970.467976736109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45970.467976736109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45970.467976736109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45970.467976736109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45970.467976736109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45970.467976736109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45970.467976736109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45970.467976736109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45970.467976736109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45970.467976736109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45970.467976736109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45970.467976736109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45970.467976736109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45970.467976736109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45970.467976736109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45970.467976736109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45970.467976736109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45970.467976736109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45970.467976736109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45970.467976736109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45970.467976736109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45970.467976736109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45970.467976736109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45970.467976736109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45970.467976736109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45970.467976736109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45970.467976736109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45970.467976736109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45970.467976736109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45970.467976736109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45970.467976736109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45970.467976736109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45970.467976736109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45970.467976736109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45970.467976736109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45970.467976736109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45970.467976736109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45970.467976736109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45970.467976736109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45970.467976736109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45970.467976736109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45970.467976736109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45970.467976736109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45970.467976736109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45970.467976736109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45970.467976736109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45970.467976736109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45970.467976736109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45970.467976736109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45970.467976736109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45970.467976736109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45970.467976736109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45970.467976736109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45970.467976736109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45970.467976736109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45970.467976736109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45970.467976736109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45970.467976736109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45970.467976736109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45970.467976736109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45970.467976736109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45970.467976736109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45970.467976736109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45970.467976736109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45970.467976736109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45970.467976736109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45970.467976736109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45970.467976736109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45970.467976736109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45970.467976736109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45970.467976736109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45970.467976736109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45970.467976736109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45970.467976736109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45970.467976736109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45970.467976736109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45970.467976736109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45970.467976736109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45970.467976736109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45970.467976736109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45970.467976736109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45970.467976736109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45970.467976736109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45970.467976736109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45970.467976736109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45970.467976736109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45970.467976736109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45970.467976736109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45970.467976736109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45970.467976736109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45970.467976736109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45970.467976736109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45970.467976736109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