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90" documentId="120_S{2AC9BD13-BADA-5192-A53E-5A8FF88502F6}" xr6:coauthVersionLast="47" xr6:coauthVersionMax="47" xr10:uidLastSave="{AD5EEE37-8589-40D0-B26A-ECFADBDDA5C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<sst xmlns="http://schemas.openxmlformats.org/spreadsheetml/2006/main" count="181607" uniqueCount="39219">
  <si>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</si>
  <si>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</si>
  <si>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</si>
  <si>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</si>
  <si>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</si>
  <si>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</si>
  <si>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</si>
  <si>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</si>
  <si>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</si>
  <si>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</si>
  <si>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</si>
  <si>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</si>
  <si>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</si>
  <si>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</si>
  <si>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</si>
  <si>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</si>
  <si>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</si>
  <si>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</si>
  <si>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</si>
  <si>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</si>
  <si>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</si>
  <si>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</si>
  <si>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</si>
  <si>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</si>
  <si>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</si>
  <si>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</si>
  <si>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</si>
  <si>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</si>
  <si>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</si>
  <si>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</si>
  <si>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</si>
  <si>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</si>
  <si>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</si>
  <si>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</si>
  <si>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</si>
  <si>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</si>
  <si>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</si>
  <si>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</si>
  <si>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</si>
  <si>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</si>
  <si>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</si>
  <si>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</si>
  <si>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</si>
  <si>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</si>
  <si>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</si>
  <si>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</si>
  <si>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</si>
  <si>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</si>
  <si>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</si>
  <si>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</si>
  <si>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</si>
  <si>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</si>
  <si>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</si>
  <si>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</si>
  <si>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</si>
  <si>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</si>
  <si>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</si>
  <si>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</si>
  <si>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</si>
  <si>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</si>
  <si>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</si>
  <si>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</si>
  <si>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</si>
  <si>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</si>
  <si>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</si>
  <si>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</si>
  <si>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</si>
  <si>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</si>
  <si>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</si>
  <si>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</si>
  <si>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</si>
  <si>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</si>
  <si>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</si>
  <si>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</si>
  <si>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</si>
  <si>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</si>
  <si>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</si>
  <si>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</si>
  <si>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</si>
  <si>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</si>
  <si>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</si>
  <si>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</si>
  <si>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</si>
  <si>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</si>
  <si>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</si>
  <si>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</si>
  <si>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</si>
  <si>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</si>
  <si>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</si>
  <si>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</si>
  <si>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</si>
  <si>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</si>
  <si>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</si>
  <si>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</si>
  <si>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</si>
  <si>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</si>
  <si>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</si>
  <si>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</si>
  <si>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</si>
  <si>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</si>
  <si>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</si>
  <si>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</si>
  <si>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</si>
  <si>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</si>
  <si>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</si>
  <si>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</si>
  <si>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</si>
  <si>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</si>
  <si>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</si>
  <si>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</si>
  <si>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</si>
  <si>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</si>
  <si>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</si>
  <si>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</si>
  <si>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</si>
  <si>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</si>
  <si>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</si>
  <si>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</si>
  <si>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</si>
  <si>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</si>
  <si>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</si>
  <si>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</si>
  <si>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</si>
  <si>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</si>
  <si>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</si>
  <si>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</si>
  <si>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</si>
  <si>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</si>
  <si>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</si>
  <si>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</si>
  <si>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</si>
  <si>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</si>
  <si>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</si>
  <si>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</si>
  <si>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</si>
  <si>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</si>
  <si>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</si>
  <si>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</si>
  <si>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</si>
  <si>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</si>
  <si>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</si>
  <si>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</si>
  <si>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</si>
  <si>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</si>
  <si>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</si>
  <si>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</si>
  <si>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</si>
  <si>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</si>
  <si>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</si>
  <si>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</si>
  <si>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</si>
  <si>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</si>
  <si>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</si>
  <si>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</si>
  <si>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</si>
  <si>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</si>
  <si>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</si>
  <si>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</si>
  <si>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</si>
  <si>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</si>
  <si>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</si>
  <si>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</si>
  <si>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</si>
  <si>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</si>
  <si>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</si>
  <si>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</si>
  <si>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</si>
  <si>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</si>
  <si>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</si>
  <si>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</si>
  <si>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</si>
  <si>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</si>
  <si>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</si>
  <si>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</si>
  <si>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</si>
  <si>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</si>
  <si>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</si>
  <si>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</si>
  <si>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</si>
  <si>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</si>
  <si>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</si>
  <si>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</si>
  <si>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</si>
  <si>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</si>
  <si>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</si>
  <si>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</si>
  <si>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</si>
  <si>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</si>
  <si>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</si>
  <si>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</si>
  <si>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</si>
  <si>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</si>
  <si>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</si>
  <si>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</si>
  <si>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</si>
  <si>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</si>
  <si>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</si>
  <si>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</si>
  <si>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</si>
  <si>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</si>
  <si>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</si>
  <si>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</si>
  <si>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</si>
  <si>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</si>
  <si>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</si>
  <si>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</si>
  <si>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</si>
  <si>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</si>
  <si>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</si>
  <si>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</si>
  <si>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</si>
  <si>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</si>
  <si>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</si>
  <si>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</si>
  <si>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</si>
  <si>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</si>
  <si>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</si>
  <si>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</si>
  <si>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</si>
  <si>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</si>
  <si>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</si>
  <si>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</si>
  <si>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</si>
  <si>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</si>
  <si>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</si>
  <si>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</si>
  <si>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</si>
  <si>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</si>
  <si>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</si>
  <si>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</si>
  <si>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</si>
  <si>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</si>
  <si>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</si>
  <si>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</si>
  <si>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</si>
  <si>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</si>
  <si>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</si>
  <si>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</si>
  <si>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</si>
  <si>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</si>
  <si>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</si>
  <si>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</si>
  <si>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</si>
  <si>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</si>
  <si>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</si>
  <si>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</si>
  <si>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</si>
  <si>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</si>
  <si>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</si>
  <si>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</si>
  <si>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</si>
  <si>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</si>
  <si>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</si>
  <si>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</si>
  <si>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</si>
  <si>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</si>
  <si>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</si>
  <si>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</si>
  <si>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</si>
  <si>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</si>
  <si>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</si>
  <si>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</si>
  <si>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</si>
  <si>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</si>
  <si>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</si>
  <si>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</si>
  <si>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</si>
  <si>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</si>
  <si>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</si>
  <si>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</si>
  <si>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</si>
  <si>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</si>
  <si>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</si>
  <si>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</si>
  <si>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</si>
  <si>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</si>
  <si>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</si>
  <si>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</si>
  <si>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</si>
  <si>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</si>
  <si>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</si>
  <si>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</si>
  <si>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</si>
  <si>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</si>
  <si>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</si>
  <si>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</si>
  <si>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</si>
  <si>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</si>
  <si>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</si>
  <si>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</si>
  <si>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</si>
  <si>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</si>
  <si>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</si>
  <si>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</si>
  <si>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</si>
  <si>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</si>
  <si>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</si>
  <si>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</si>
  <si>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</si>
  <si>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</si>
  <si>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</si>
  <si>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</si>
  <si>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</si>
  <si>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</si>
  <si>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</si>
  <si>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</si>
  <si>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</si>
  <si>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</si>
  <si>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</si>
  <si>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</si>
  <si>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</si>
  <si>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</si>
  <si>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</si>
  <si>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</si>
  <si>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</si>
  <si>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</si>
  <si>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</si>
  <si>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</si>
  <si>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</si>
  <si>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</si>
  <si>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</si>
  <si>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</si>
  <si>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</si>
  <si>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</si>
  <si>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</si>
  <si>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</si>
  <si>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</si>
  <si>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</si>
  <si>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</si>
  <si>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</si>
  <si>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</si>
  <si>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</si>
  <si>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</si>
  <si>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</si>
  <si>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</si>
  <si>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</si>
  <si>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</si>
  <si>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</si>
  <si>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</si>
  <si>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</si>
  <si>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</si>
  <si>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</si>
  <si>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</si>
  <si>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</si>
  <si>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</si>
  <si>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</si>
  <si>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</si>
  <si>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</si>
  <si>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</si>
  <si>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</si>
  <si>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</si>
  <si>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</si>
  <si>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</si>
  <si>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</si>
  <si>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</si>
  <si>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</si>
  <si>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</si>
  <si>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</si>
  <si>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</si>
  <si>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</si>
  <si>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</si>
  <si>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</si>
  <si>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</si>
  <si>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</si>
  <si>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</si>
  <si>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</si>
  <si>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</si>
  <si>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</si>
  <si>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</si>
  <si>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</si>
  <si>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</si>
  <si>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</si>
  <si>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</si>
  <si>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</si>
  <si>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</si>
  <si>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</si>
  <si>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</si>
  <si>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</si>
  <si>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</si>
  <si>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</si>
  <si>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</si>
  <si>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</si>
  <si>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</si>
  <si>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</si>
  <si>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</si>
  <si>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</si>
  <si>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</si>
  <si>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</si>
  <si>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</si>
  <si>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</si>
  <si>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</si>
  <si>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</si>
  <si>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</si>
  <si>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</si>
  <si>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</si>
  <si>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</si>
  <si>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</si>
  <si>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</si>
  <si>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</si>
  <si>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</si>
  <si>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</si>
  <si>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</si>
  <si>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</si>
  <si>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</si>
  <si>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</si>
  <si>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</si>
  <si>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</si>
  <si>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</si>
  <si>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</si>
  <si>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</si>
  <si>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</si>
  <si>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</si>
  <si>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</si>
  <si>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</si>
  <si>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</si>
  <si>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</si>
  <si>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</si>
  <si>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</si>
  <si>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</si>
  <si>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</si>
  <si>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</si>
  <si>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</si>
  <si>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</si>
  <si>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</si>
  <si>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</si>
  <si>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</si>
  <si>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</si>
  <si>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</si>
  <si>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</si>
  <si>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</si>
  <si>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</si>
  <si>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</si>
  <si>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</si>
  <si>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</si>
  <si>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</si>
  <si>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</si>
  <si>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</si>
  <si>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</si>
  <si>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</si>
  <si>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</si>
  <si>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</si>
  <si>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</si>
  <si>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</si>
  <si>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</si>
  <si>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</si>
  <si>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</si>
  <si>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</si>
  <si>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</si>
  <si>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</si>
  <si>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</si>
  <si>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</si>
  <si>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</si>
  <si>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</si>
  <si>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</si>
  <si>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</si>
  <si>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</si>
  <si>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</si>
  <si>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</si>
  <si>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</si>
  <si>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</si>
  <si>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</si>
  <si>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</si>
  <si>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</si>
  <si>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</si>
  <si>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</si>
  <si>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</si>
  <si>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</si>
  <si>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</si>
  <si>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</si>
  <si>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</si>
  <si>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</si>
  <si>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</si>
  <si>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</si>
  <si>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</si>
  <si>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</si>
  <si>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</si>
  <si>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</si>
  <si>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</si>
  <si>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</si>
  <si>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</si>
  <si>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</si>
  <si>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</si>
  <si>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</si>
  <si>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</si>
  <si>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</si>
  <si>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</si>
  <si>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</si>
  <si>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</si>
  <si>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</si>
  <si>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</si>
  <si>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</si>
  <si>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</si>
  <si>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</si>
  <si>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</si>
  <si>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</si>
  <si>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</si>
  <si>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</si>
  <si>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</si>
  <si>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</si>
  <si>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</si>
  <si>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</si>
  <si>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</si>
  <si>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</si>
  <si>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</si>
  <si>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</si>
  <si>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</si>
  <si>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</si>
  <si>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</si>
  <si>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</si>
  <si>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</si>
  <si>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</si>
  <si>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</si>
  <si>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</si>
  <si>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</si>
  <si>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</si>
  <si>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</si>
  <si>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</si>
  <si>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</si>
  <si>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</si>
  <si>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</si>
  <si>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</si>
  <si>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</si>
  <si>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</si>
  <si>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</si>
  <si>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</si>
  <si>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</si>
  <si>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</si>
  <si>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</si>
  <si>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</si>
  <si>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</si>
  <si>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</si>
  <si>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</si>
  <si>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</si>
  <si>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</si>
  <si>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</si>
  <si>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</si>
  <si>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</si>
  <si>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</si>
  <si>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</si>
  <si>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</si>
  <si>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</si>
  <si>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</si>
  <si>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</si>
  <si>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</si>
  <si>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</si>
  <si>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</si>
  <si>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</si>
  <si>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</si>
  <si>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</si>
  <si>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</si>
  <si>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</si>
  <si>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</si>
  <si>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</si>
  <si>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</si>
  <si>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</si>
  <si>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</si>
  <si>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</si>
  <si>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</si>
  <si>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</si>
  <si>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</si>
  <si>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</si>
  <si>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</si>
  <si>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</si>
  <si>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</si>
  <si>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</si>
  <si>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</si>
  <si>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</si>
  <si>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</si>
  <si>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</si>
  <si>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</si>
  <si>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</si>
  <si>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</si>
  <si>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</si>
  <si>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</si>
  <si>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</si>
  <si>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</si>
  <si>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</si>
  <si>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</si>
  <si>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</si>
  <si>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</si>
  <si>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</si>
  <si>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</si>
  <si>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</si>
  <si>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</si>
  <si>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</si>
  <si>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</si>
  <si>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</si>
  <si>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</si>
  <si>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</si>
  <si>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</si>
  <si>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</si>
  <si>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</si>
  <si>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</si>
  <si>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</si>
  <si>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</si>
  <si>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</si>
  <si>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</si>
  <si>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</si>
  <si>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</si>
  <si>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</si>
  <si>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</si>
  <si>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</si>
  <si>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</si>
  <si>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</si>
  <si>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</si>
  <si>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</si>
  <si>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</si>
  <si>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</si>
  <si>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</si>
  <si>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</si>
  <si>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</si>
  <si>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</si>
  <si>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</si>
  <si>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</si>
  <si>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</si>
  <si>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</si>
  <si>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</si>
  <si>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</si>
  <si>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</si>
  <si>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</si>
  <si>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</si>
  <si>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</si>
  <si>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</si>
  <si>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</si>
  <si>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</si>
  <si>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</si>
  <si>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</si>
  <si>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</si>
  <si>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</si>
  <si>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</si>
  <si>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</si>
  <si>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</si>
  <si>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</si>
  <si>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</si>
  <si>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</si>
  <si>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</si>
  <si>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</si>
  <si>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</si>
  <si>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</si>
  <si>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</si>
  <si>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</si>
  <si>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</si>
  <si>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</si>
  <si>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</si>
  <si>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</si>
  <si>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</si>
  <si>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</si>
  <si>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</si>
  <si>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</si>
  <si>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</si>
  <si>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</si>
  <si>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</si>
  <si>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</si>
  <si>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</si>
  <si>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</si>
  <si>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</si>
  <si>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</si>
  <si>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</si>
  <si>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</si>
  <si>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</si>
  <si>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</si>
  <si>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</si>
  <si>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</si>
  <si>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</si>
  <si>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</si>
  <si>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</si>
  <si>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</si>
  <si>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</si>
  <si>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</si>
  <si>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</si>
  <si>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</si>
  <si>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</si>
  <si>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</si>
  <si>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</si>
  <si>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</si>
  <si>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</si>
  <si>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</si>
  <si>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</si>
  <si>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</si>
  <si>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</si>
  <si>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</si>
  <si>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</si>
  <si>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</si>
  <si>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</si>
  <si>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</si>
  <si>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</si>
  <si>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</si>
  <si>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</si>
  <si>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</si>
  <si>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</si>
  <si>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</si>
  <si>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</si>
  <si>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</si>
  <si>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</si>
  <si>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</si>
  <si>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</si>
  <si>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</si>
  <si>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</si>
  <si>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</si>
  <si>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</si>
  <si>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</si>
  <si>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</si>
  <si>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</si>
  <si>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</si>
  <si>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</si>
  <si>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</si>
  <si>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</si>
  <si>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</si>
  <si>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</si>
  <si>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</si>
  <si>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</si>
  <si>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</si>
  <si>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</si>
  <si>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</si>
  <si>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</si>
  <si>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</si>
  <si>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</si>
  <si>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</si>
  <si>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</si>
  <si>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</si>
  <si>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</si>
  <si>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</si>
  <si>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</si>
  <si>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</si>
  <si>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</si>
  <si>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</si>
  <si>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</si>
  <si>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</si>
  <si>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</si>
  <si>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</si>
  <si>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</si>
  <si>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</si>
  <si>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</si>
  <si>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</si>
  <si>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</si>
  <si>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</si>
  <si>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</si>
  <si>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</si>
  <si>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</si>
  <si>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</si>
  <si>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</si>
  <si>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</si>
  <si>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</si>
  <si>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</si>
  <si>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</si>
  <si>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</si>
  <si>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</si>
  <si>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</si>
  <si>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</si>
  <si>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</si>
  <si>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</si>
  <si>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</si>
  <si>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</si>
  <si>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</si>
  <si>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</si>
  <si>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</si>
  <si>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</si>
  <si>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</si>
  <si>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</si>
  <si>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</si>
  <si>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</si>
  <si>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</si>
  <si>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</si>
  <si>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</si>
  <si>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</si>
  <si>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</si>
  <si>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</si>
  <si>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</si>
  <si>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</si>
  <si>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</si>
  <si>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</si>
  <si>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</si>
  <si>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</si>
  <si>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</si>
  <si>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</si>
  <si>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</si>
  <si>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</si>
  <si>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</si>
  <si>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</si>
  <si>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</si>
  <si>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</si>
  <si>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</si>
  <si>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</si>
  <si>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</si>
  <si>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</si>
  <si>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</si>
  <si>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</si>
  <si>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</si>
  <si>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</si>
  <si>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</si>
  <si>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</si>
  <si>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</si>
  <si>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</si>
  <si>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</si>
  <si>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</si>
  <si>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</si>
  <si>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</si>
  <si>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</si>
  <si>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</si>
  <si>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</si>
  <si>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</si>
  <si>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</si>
  <si>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</si>
  <si>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</si>
  <si>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</si>
  <si>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</si>
  <si>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</si>
  <si>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</si>
  <si>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</si>
  <si>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</si>
  <si>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</si>
  <si>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</si>
  <si>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</si>
  <si>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</si>
  <si>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</si>
  <si>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</si>
  <si>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</si>
  <si>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</si>
  <si>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</si>
  <si>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</si>
  <si>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</si>
  <si>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</si>
  <si>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</si>
  <si>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</si>
  <si>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</si>
  <si>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</si>
  <si>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</si>
  <si>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</si>
  <si>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</si>
  <si>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</si>
  <si>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</si>
  <si>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</si>
  <si>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</si>
  <si>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</si>
  <si>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</si>
  <si>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</si>
  <si>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</si>
  <si>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</si>
  <si>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</si>
  <si>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</si>
  <si>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</si>
  <si>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</si>
  <si>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</si>
  <si>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</si>
  <si>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</si>
  <si>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</si>
  <si>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</si>
  <si>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</si>
  <si>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</si>
  <si>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</si>
  <si>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</si>
  <si>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</si>
  <si>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</si>
  <si>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</si>
  <si>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</si>
  <si>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</si>
  <si>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</si>
  <si>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</si>
  <si>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</si>
  <si>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</si>
  <si>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</si>
  <si>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</si>
  <si>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</si>
  <si>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</si>
  <si>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</si>
  <si>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</si>
  <si>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</si>
  <si>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</si>
  <si>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</si>
  <si>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</si>
  <si>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</si>
  <si>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</si>
  <si>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</si>
  <si>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</si>
  <si>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</si>
  <si>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</si>
  <si>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</si>
  <si>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</si>
  <si>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</si>
  <si>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</si>
  <si>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</si>
  <si>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</si>
  <si>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</si>
  <si>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</si>
  <si>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</si>
  <si>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</si>
  <si>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</si>
  <si>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</si>
  <si>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</si>
  <si>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</si>
  <si>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</si>
  <si>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</si>
  <si>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</si>
  <si>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</si>
  <si>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</si>
  <si>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</si>
  <si>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</si>
  <si>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</si>
  <si>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</si>
  <si>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</si>
  <si>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</si>
  <si>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</si>
  <si>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</si>
  <si>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</si>
  <si>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</si>
  <si>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</si>
  <si>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</si>
  <si>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</si>
  <si>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</si>
  <si>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</si>
  <si>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</si>
  <si>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</si>
  <si>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</si>
  <si>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</si>
  <si>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</si>
  <si>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</si>
  <si>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</si>
  <si>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</si>
  <si>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</si>
  <si>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</si>
  <si>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</si>
  <si>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</si>
  <si>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</si>
  <si>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</si>
  <si>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</si>
  <si>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</si>
  <si>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</si>
  <si>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</si>
  <si>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</si>
  <si>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</si>
  <si>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</si>
  <si>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</si>
  <si>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</si>
  <si>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</si>
  <si>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</si>
  <si>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</si>
  <si>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</si>
  <si>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</si>
  <si>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</si>
  <si>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</si>
  <si>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</si>
  <si>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</si>
  <si>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</si>
  <si>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</si>
  <si>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</si>
  <si>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</si>
  <si>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</si>
  <si>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</si>
  <si>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</si>
  <si>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</si>
  <si>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</si>
  <si>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</si>
  <si>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</si>
  <si>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</si>
  <si>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</si>
  <si>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</si>
  <si>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</si>
  <si>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</si>
  <si>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</si>
  <si>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</si>
  <si>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</si>
  <si>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</si>
  <si>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</si>
  <si>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</si>
  <si>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</si>
  <si>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</si>
  <si>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</si>
  <si>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</si>
  <si>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</si>
  <si>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</si>
  <si>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</si>
  <si>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</si>
  <si>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</si>
  <si>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</si>
  <si>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</si>
  <si>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</si>
  <si>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</si>
  <si>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</si>
  <si>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</si>
  <si>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</si>
  <si>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</si>
  <si>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</si>
  <si>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</si>
  <si>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</si>
  <si>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</si>
  <si>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</si>
  <si>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</si>
  <si>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</si>
  <si>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</si>
  <si>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</si>
  <si>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</si>
  <si>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</si>
  <si>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</si>
  <si>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</si>
  <si>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</si>
  <si>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</si>
  <si>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</si>
  <si>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</si>
  <si>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</si>
  <si>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</si>
  <si>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</si>
  <si>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</si>
  <si>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</si>
  <si>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</si>
  <si>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</si>
  <si>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</si>
  <si>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</si>
  <si>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</si>
  <si>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</si>
  <si>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</si>
  <si>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</si>
  <si>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</si>
  <si>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</si>
  <si>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</si>
  <si>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</si>
  <si>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</si>
  <si>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</si>
  <si>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</si>
  <si>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</si>
  <si>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</si>
  <si>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</si>
  <si>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</si>
  <si>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</si>
  <si>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</si>
  <si>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</si>
  <si>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</si>
  <si>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</si>
  <si>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</si>
  <si>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</si>
  <si>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</si>
  <si>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</si>
  <si>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</si>
  <si>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</si>
  <si>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</si>
  <si>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</si>
  <si>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</si>
  <si>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</si>
  <si>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</si>
  <si>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</si>
  <si>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</si>
  <si>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</si>
  <si>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</si>
  <si>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</si>
  <si>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</si>
  <si>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</si>
  <si>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</si>
  <si>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</si>
  <si>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</si>
  <si>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</si>
  <si>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</si>
  <si>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</si>
  <si>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</si>
  <si>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</si>
  <si>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</si>
  <si>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</si>
  <si>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</si>
  <si>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</si>
  <si>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</si>
  <si>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</si>
  <si>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</si>
  <si>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</si>
  <si>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</si>
  <si>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</si>
  <si>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</si>
  <si>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</si>
  <si>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</si>
  <si>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</si>
  <si>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</si>
  <si>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</si>
  <si>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</si>
  <si>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</si>
  <si>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</si>
  <si>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</si>
  <si>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</si>
  <si>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</si>
  <si>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</si>
  <si>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</si>
  <si>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</si>
  <si>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</si>
  <si>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</si>
  <si>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</si>
  <si>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</si>
  <si>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</si>
  <si>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</si>
  <si>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</si>
  <si>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</si>
  <si>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</si>
  <si>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</si>
  <si>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</si>
  <si>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</si>
  <si>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</si>
  <si>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</si>
  <si>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</si>
  <si>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</si>
  <si>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</si>
  <si>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</si>
  <si>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</si>
  <si>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</si>
  <si>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</si>
  <si>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</si>
  <si>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</si>
  <si>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</si>
  <si>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</si>
  <si>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</si>
  <si>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</si>
  <si>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</si>
  <si>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</si>
  <si>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</si>
  <si>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</si>
  <si>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</si>
  <si>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</si>
  <si>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</si>
  <si>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</si>
  <si>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</si>
  <si>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</si>
  <si>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</si>
  <si>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</si>
  <si>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</si>
  <si>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</si>
  <si>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</si>
  <si>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</si>
  <si>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</si>
  <si>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</si>
  <si>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</si>
  <si>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</si>
  <si>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</si>
  <si>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</si>
  <si>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</si>
  <si>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</si>
  <si>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</si>
  <si>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</si>
  <si>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</si>
  <si>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</si>
  <si>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</si>
  <si>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</si>
  <si>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</si>
  <si>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</si>
  <si>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</si>
  <si>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</si>
  <si>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</si>
  <si>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</si>
  <si>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</si>
  <si>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</si>
  <si>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</si>
  <si>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</si>
  <si>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</si>
  <si>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</si>
  <si>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</si>
  <si>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</si>
  <si>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</si>
  <si>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</si>
  <si>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</si>
  <si>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</si>
  <si>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</si>
  <si>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</si>
  <si>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</si>
  <si>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</si>
  <si>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</si>
  <si>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</si>
  <si>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</si>
  <si>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</si>
  <si>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</si>
  <si>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</si>
  <si>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</si>
  <si>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</si>
  <si>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</si>
  <si>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</si>
  <si>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</si>
  <si>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</si>
  <si>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</si>
  <si>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</si>
  <si>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</si>
  <si>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</si>
  <si>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</si>
  <si>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</si>
  <si>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</si>
  <si>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</si>
  <si>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</si>
  <si>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</si>
  <si>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</si>
  <si>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</si>
  <si>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</si>
  <si>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</si>
  <si>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</si>
  <si>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</si>
  <si>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</si>
  <si>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</si>
  <si>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</si>
  <si>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</si>
  <si>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</si>
  <si>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</si>
  <si>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</si>
  <si>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</si>
  <si>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</si>
  <si>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</si>
  <si>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</si>
  <si>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</si>
  <si>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</si>
  <si>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</si>
  <si>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</si>
  <si>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</si>
  <si>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</si>
  <si>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</si>
  <si>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</si>
  <si>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</si>
  <si>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</si>
  <si>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</si>
  <si>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</si>
  <si>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</si>
  <si>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</si>
  <si>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</si>
  <si>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</si>
  <si>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</si>
  <si>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</si>
  <si>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</si>
  <si>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</si>
  <si>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</si>
  <si>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</si>
  <si>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</si>
  <si>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</si>
  <si>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</si>
  <si>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</si>
  <si>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</si>
  <si>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</si>
  <si>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</si>
  <si>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</si>
  <si>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</si>
  <si>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</si>
  <si>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</si>
  <si>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</si>
  <si>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</si>
  <si>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</si>
  <si>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</si>
  <si>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</si>
  <si>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</si>
  <si>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</si>
  <si>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</si>
  <si>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</si>
  <si>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</si>
  <si>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</si>
  <si>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</si>
  <si>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</si>
  <si>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</si>
  <si>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</si>
  <si>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</si>
  <si>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</si>
  <si>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</si>
  <si>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</si>
  <si>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</si>
  <si>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</si>
  <si>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</si>
  <si>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</si>
  <si>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</si>
  <si>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</si>
  <si>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</si>
  <si>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</si>
  <si>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</si>
  <si>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</si>
  <si>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</si>
  <si>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</si>
  <si>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</si>
  <si>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</si>
  <si>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</si>
  <si>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</si>
  <si>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</si>
  <si>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</si>
  <si>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</si>
  <si>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</si>
  <si>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</si>
  <si>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</si>
  <si>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</si>
  <si>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</si>
  <si>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</si>
  <si>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</si>
  <si>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</si>
  <si>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</si>
  <si>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</si>
  <si>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</si>
  <si>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</si>
  <si>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</si>
  <si>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</si>
  <si>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</si>
  <si>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</si>
  <si>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</si>
  <si>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</si>
  <si>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</si>
  <si>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</si>
  <si>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</si>
  <si>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</si>
  <si>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</si>
  <si>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</si>
  <si>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</si>
  <si>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</si>
  <si>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</si>
  <si>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</si>
  <si>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</si>
  <si>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</si>
  <si>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</si>
  <si>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</si>
  <si>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</si>
  <si>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</si>
  <si>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</si>
  <si>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</si>
  <si>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</si>
  <si>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</si>
  <si>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</si>
  <si>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</si>
  <si>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</si>
  <si>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</si>
  <si>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</si>
  <si>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</si>
  <si>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</si>
  <si>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</si>
  <si>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</si>
  <si>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</si>
  <si>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</si>
  <si>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</si>
  <si>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</si>
  <si>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</si>
  <si>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</si>
  <si>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</si>
  <si>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</si>
  <si>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</si>
  <si>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</si>
  <si>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</si>
  <si>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</si>
  <si>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</si>
  <si>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</si>
  <si>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</si>
  <si>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</si>
  <si>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</si>
  <si>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</si>
  <si>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</si>
  <si>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</si>
  <si>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</si>
  <si>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</si>
  <si>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</si>
  <si>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</si>
  <si>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</si>
  <si>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</si>
  <si>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</si>
  <si>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</si>
  <si>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</si>
  <si>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</si>
  <si>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</si>
  <si>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</si>
  <si>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</si>
  <si>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</si>
  <si>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</si>
  <si>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</si>
  <si>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</si>
  <si>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</si>
  <si>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</si>
  <si>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</si>
  <si>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</si>
  <si>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</si>
  <si>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</si>
  <si>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</si>
  <si>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</si>
  <si>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</si>
  <si>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</si>
  <si>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</si>
  <si>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</si>
  <si>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</si>
  <si>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</si>
  <si>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</si>
  <si>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</si>
  <si>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</si>
  <si>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</si>
  <si>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</si>
  <si>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</si>
  <si>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</si>
  <si>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</si>
  <si>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</si>
  <si>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</si>
  <si>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</si>
  <si>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</si>
  <si>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</si>
  <si>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</si>
  <si>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</si>
  <si>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</si>
  <si>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</si>
  <si>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</si>
  <si>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</si>
  <si>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</si>
  <si>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</si>
  <si>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</si>
  <si>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</si>
  <si>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</si>
  <si>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</si>
  <si>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</si>
  <si>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</si>
  <si>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</si>
  <si>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</si>
  <si>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</si>
  <si>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</si>
  <si>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</si>
  <si>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</si>
  <si>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</si>
  <si>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</si>
  <si>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</si>
  <si>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</si>
  <si>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</si>
  <si>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</si>
  <si>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</si>
  <si>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</si>
  <si>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</si>
  <si>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</si>
  <si>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</si>
  <si>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</si>
  <si>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</si>
  <si>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</si>
  <si>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</si>
  <si>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</si>
  <si>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</si>
  <si>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</si>
  <si>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</si>
  <si>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</si>
  <si>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</si>
  <si>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</si>
  <si>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</si>
  <si>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</si>
  <si>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</si>
  <si>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</si>
  <si>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</si>
  <si>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</si>
  <si>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</si>
  <si>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</si>
  <si>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</si>
  <si>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</si>
  <si>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</si>
  <si>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</si>
  <si>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</si>
  <si>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</si>
  <si>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</si>
  <si>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</si>
  <si>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</si>
  <si>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</si>
  <si>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</si>
  <si>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</si>
  <si>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</si>
  <si>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</si>
  <si>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</si>
  <si>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</si>
  <si>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</si>
  <si>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</si>
  <si>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</si>
  <si>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</si>
  <si>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</si>
  <si>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</si>
  <si>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</si>
  <si>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</si>
  <si>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</si>
  <si>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</si>
  <si>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</si>
  <si>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</si>
  <si>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</si>
  <si>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</si>
  <si>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</si>
  <si>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</si>
  <si>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</si>
  <si>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</si>
  <si>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</si>
  <si>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</si>
  <si>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</si>
  <si>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</si>
  <si>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</si>
  <si>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</si>
  <si>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</si>
  <si>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</si>
  <si>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</si>
  <si>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</si>
  <si>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</si>
  <si>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</si>
  <si>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</si>
  <si>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</si>
  <si>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</si>
  <si>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</si>
  <si>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</si>
  <si>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</si>
  <si>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</si>
  <si>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</si>
  <si>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</si>
  <si>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</si>
  <si>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</si>
  <si>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</si>
  <si>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</si>
  <si>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</si>
  <si>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</si>
  <si>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</si>
  <si>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</si>
  <si>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</si>
  <si>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</si>
  <si>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</si>
  <si>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</si>
  <si>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</si>
  <si>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</si>
  <si>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</si>
  <si>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</si>
  <si>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</si>
  <si>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</si>
  <si>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</si>
  <si>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</si>
  <si>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</si>
  <si>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</si>
  <si>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</si>
  <si>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</si>
  <si>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</si>
  <si>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</si>
  <si>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</si>
  <si>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</si>
  <si>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</si>
  <si>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</si>
  <si>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</si>
  <si>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</si>
  <si>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</si>
  <si>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</si>
  <si>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</si>
  <si>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</si>
  <si>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</si>
  <si>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</si>
  <si>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</si>
  <si>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</si>
  <si>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</si>
  <si>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</si>
  <si>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</si>
  <si>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</si>
  <si>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</si>
  <si>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</si>
  <si>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</si>
  <si>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</si>
  <si>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</si>
  <si>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</si>
  <si>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</si>
  <si>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</si>
  <si>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</si>
  <si>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</si>
  <si>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</si>
  <si>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</si>
  <si>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</si>
  <si>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</si>
  <si>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</si>
  <si>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</si>
  <si>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</si>
  <si>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</si>
  <si>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</si>
  <si>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</si>
  <si>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</si>
  <si>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</si>
  <si>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</si>
  <si>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</si>
  <si>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</si>
  <si>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</si>
  <si>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</si>
  <si>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</si>
  <si>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</si>
  <si>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</si>
  <si>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</si>
  <si>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</si>
  <si>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</si>
  <si>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</si>
  <si>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</si>
  <si>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</si>
  <si>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</si>
  <si>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</si>
  <si>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</si>
  <si>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</si>
  <si>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</si>
  <si>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</si>
  <si>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</si>
  <si>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</si>
  <si>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</si>
  <si>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</si>
  <si>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</si>
  <si>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</si>
  <si>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</si>
  <si>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</si>
  <si>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</si>
  <si>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</si>
  <si>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</si>
  <si>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</si>
  <si>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</si>
  <si>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</si>
  <si>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</si>
  <si>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</si>
  <si>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</si>
  <si>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</si>
  <si>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</si>
  <si>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</si>
  <si>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</si>
  <si>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</si>
  <si>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</si>
  <si>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</si>
  <si>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</si>
  <si>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</si>
  <si>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</si>
  <si>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</si>
  <si>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</si>
  <si>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</si>
  <si>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</si>
  <si>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</si>
  <si>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</si>
  <si>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</si>
  <si>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</si>
  <si>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</si>
  <si>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</si>
  <si>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</si>
  <si>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</si>
  <si>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</si>
  <si>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</si>
  <si>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</si>
  <si>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</si>
  <si>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</si>
  <si>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</si>
  <si>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</si>
  <si>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</si>
  <si>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</si>
  <si>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</si>
  <si>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</si>
  <si>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</si>
  <si>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</si>
  <si>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</si>
  <si>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</si>
  <si>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</si>
  <si>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</si>
  <si>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</si>
  <si>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</si>
  <si>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</si>
  <si>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</si>
  <si>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</si>
  <si>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</si>
  <si>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</si>
  <si>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</si>
  <si>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</si>
  <si>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</si>
  <si>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</si>
  <si>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</si>
  <si>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</si>
  <si>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</si>
  <si>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</si>
  <si>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</si>
  <si>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</si>
  <si>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</si>
  <si>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</si>
  <si>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</si>
  <si>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</si>
  <si>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</si>
  <si>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</si>
  <si>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</si>
  <si>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</si>
  <si>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</si>
  <si>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</si>
  <si>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</si>
  <si>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</si>
  <si>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</si>
  <si>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</si>
  <si>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</si>
  <si>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</si>
  <si>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</si>
  <si>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</si>
  <si>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</si>
  <si>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</si>
  <si>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</si>
  <si>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</si>
  <si>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</si>
  <si>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</si>
  <si>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</si>
  <si>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</si>
  <si>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</si>
  <si>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</si>
  <si>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</si>
  <si>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</si>
  <si>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</si>
  <si>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</si>
  <si>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</si>
  <si>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</si>
  <si>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</si>
  <si>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</si>
  <si>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</si>
  <si>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</si>
  <si>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</si>
  <si>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</si>
  <si>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</si>
  <si>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</si>
  <si>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</si>
  <si>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</si>
  <si>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</si>
  <si>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</si>
  <si>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</si>
  <si>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</si>
  <si>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</si>
  <si>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</si>
  <si>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</si>
  <si>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</si>
  <si>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</si>
  <si>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</si>
  <si>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</si>
  <si>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</si>
  <si>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</si>
  <si>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</si>
  <si>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</si>
  <si>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</si>
  <si>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</si>
  <si>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</si>
  <si>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</si>
  <si>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</si>
  <si>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</si>
  <si>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</si>
  <si>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</si>
  <si>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</si>
  <si>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</si>
  <si>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</si>
  <si>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</si>
  <si>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</si>
  <si>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</si>
  <si>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</si>
  <si>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</si>
  <si>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</si>
  <si>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</si>
  <si>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</si>
  <si>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</si>
  <si>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</si>
  <si>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</si>
  <si>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</si>
  <si>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</si>
  <si>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</si>
  <si>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</si>
  <si>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</si>
  <si>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</si>
  <si>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</si>
  <si>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</si>
  <si>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</si>
  <si>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</si>
  <si>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</si>
  <si>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</si>
  <si>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</si>
  <si>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</si>
  <si>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</si>
  <si>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</si>
  <si>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</si>
  <si>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</si>
  <si>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</si>
  <si>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</si>
  <si>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</si>
  <si>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</si>
  <si>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</si>
  <si>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</si>
  <si>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</si>
  <si>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</si>
  <si>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</si>
  <si>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</si>
  <si>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</si>
  <si>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</si>
  <si>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</si>
  <si>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</si>
  <si>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</si>
  <si>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</si>
  <si>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</si>
  <si>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</si>
  <si>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</si>
  <si>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</si>
  <si>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</si>
  <si>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</si>
  <si>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</si>
  <si>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</si>
  <si>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</si>
  <si>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</si>
  <si>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</si>
  <si>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</si>
  <si>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</si>
  <si>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</si>
  <si>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</si>
  <si>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</si>
  <si>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</si>
  <si>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</si>
  <si>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</si>
  <si>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</si>
  <si>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</si>
  <si>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</si>
  <si>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</si>
  <si>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</si>
  <si>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</si>
  <si>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</si>
  <si>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</si>
  <si>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</si>
  <si>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</si>
  <si>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</si>
  <si>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</si>
  <si>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</si>
  <si>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</si>
  <si>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</si>
  <si>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</si>
  <si>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</si>
  <si>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</si>
  <si>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</si>
  <si>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</si>
  <si>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</si>
  <si>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</si>
  <si>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</si>
  <si>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</si>
  <si>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</si>
  <si>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</si>
  <si>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</si>
  <si>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</si>
  <si>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</si>
  <si>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</si>
  <si>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</si>
  <si>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</si>
  <si>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</si>
  <si>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</si>
  <si>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</si>
  <si>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</si>
  <si>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</si>
  <si>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</si>
  <si>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</si>
  <si>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</si>
  <si>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</si>
  <si>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</si>
  <si>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</si>
  <si>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</si>
  <si>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</si>
  <si>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</si>
  <si>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</si>
  <si>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</si>
  <si>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</si>
  <si>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</si>
  <si>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</si>
  <si>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</si>
  <si>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</si>
  <si>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</si>
  <si>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</si>
  <si>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</si>
  <si>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</si>
  <si>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</si>
  <si>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</si>
  <si>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</si>
  <si>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</si>
  <si>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</si>
  <si>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</si>
  <si>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</si>
  <si>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</si>
  <si>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</si>
  <si>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</si>
  <si>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</si>
  <si>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</si>
  <si>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</si>
  <si>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</si>
  <si>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</si>
  <si>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</si>
  <si>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</si>
  <si>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</si>
  <si>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</si>
  <si>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</si>
  <si>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</si>
  <si>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</si>
  <si>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</si>
  <si>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</si>
  <si>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</si>
  <si>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</si>
  <si>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</si>
  <si>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</si>
  <si>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</si>
  <si>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</si>
  <si>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</si>
  <si>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</si>
  <si>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</si>
  <si>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</si>
  <si>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</si>
  <si>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</si>
  <si>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</si>
  <si>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</si>
  <si>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</si>
  <si>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</si>
  <si>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</si>
  <si>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</si>
  <si>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</si>
  <si>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</si>
  <si>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</si>
  <si>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</si>
  <si>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</si>
  <si>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</si>
  <si>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</si>
  <si>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</si>
  <si>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</si>
  <si>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</si>
  <si>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</si>
  <si>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</si>
  <si>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</si>
  <si>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</si>
  <si>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</si>
  <si>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</si>
  <si>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</si>
  <si>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</si>
  <si>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</si>
  <si>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</si>
  <si>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</si>
  <si>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</si>
  <si>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</si>
  <si>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</si>
  <si>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</si>
  <si>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</si>
  <si>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</si>
  <si>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</si>
  <si>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</si>
  <si>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</si>
  <si>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</si>
  <si>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</si>
  <si>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</si>
  <si>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</si>
  <si>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</si>
  <si>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</si>
  <si>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</si>
  <si>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</si>
  <si>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</si>
  <si>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</si>
  <si>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</si>
  <si>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</si>
  <si>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</si>
  <si>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</si>
  <si>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</si>
  <si>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</si>
  <si>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</si>
  <si>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</si>
  <si>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</si>
  <si>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</si>
  <si>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</si>
  <si>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</si>
  <si>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</si>
  <si>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</si>
  <si>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</si>
  <si>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</si>
  <si>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</si>
  <si>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</si>
  <si>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</si>
  <si>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</si>
  <si>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</si>
  <si>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</si>
  <si>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</si>
  <si>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</si>
  <si>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</si>
  <si>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</si>
  <si>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</si>
  <si>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</si>
  <si>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</si>
  <si>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</si>
  <si>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</si>
  <si>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</si>
  <si>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</si>
  <si>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</si>
  <si>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</si>
  <si>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</si>
  <si>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</si>
  <si>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</si>
  <si>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</si>
  <si>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</si>
  <si>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</si>
  <si>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</si>
  <si>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</si>
  <si>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</si>
  <si>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</si>
  <si>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</si>
  <si>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</si>
  <si>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</si>
  <si>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</si>
  <si>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</si>
  <si>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</si>
  <si>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</si>
  <si>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</si>
  <si>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</si>
  <si>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</si>
  <si>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</si>
  <si>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</si>
  <si>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</si>
  <si>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</si>
  <si>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</si>
  <si>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</si>
  <si>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</si>
  <si>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</si>
  <si>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</si>
  <si>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</si>
  <si>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</si>
  <si>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</si>
  <si>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</si>
  <si>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</si>
  <si>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</si>
  <si>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</si>
  <si>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</si>
  <si>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</si>
  <si>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</si>
  <si>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</si>
  <si>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</si>
  <si>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</si>
  <si>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</si>
  <si>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</si>
  <si>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</si>
  <si>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</si>
  <si>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</si>
  <si>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</si>
  <si>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</si>
  <si>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</si>
  <si>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</si>
  <si>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</si>
  <si>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</si>
  <si>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</si>
  <si>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</si>
  <si>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</si>
  <si>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</si>
  <si>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</si>
  <si>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</si>
  <si>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</si>
  <si>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</si>
  <si>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</si>
  <si>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</si>
  <si>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</si>
  <si>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</si>
  <si>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</si>
  <si>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</si>
  <si>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</si>
  <si>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</si>
  <si>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</si>
  <si>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</si>
  <si>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</si>
  <si>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</si>
  <si>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</si>
  <si>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</si>
  <si>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</si>
  <si>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</si>
  <si>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</si>
  <si>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</si>
  <si>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</si>
  <si>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</si>
  <si>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</si>
  <si>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</si>
  <si>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</si>
  <si>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</si>
  <si>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</si>
  <si>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</si>
  <si>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</si>
  <si>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</si>
  <si>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</si>
  <si>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</si>
  <si>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</si>
  <si>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</si>
  <si>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</si>
  <si>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</si>
  <si>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</si>
  <si>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</si>
  <si>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</si>
  <si>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</si>
  <si>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</si>
  <si>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</si>
  <si>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</si>
  <si>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</si>
  <si>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</si>
  <si>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</si>
  <si>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</si>
  <si>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</si>
  <si>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</si>
  <si>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</si>
  <si>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</si>
  <si>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</si>
  <si>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</si>
  <si>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</si>
  <si>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</si>
  <si>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</si>
  <si>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</si>
  <si>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</si>
  <si>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</si>
  <si>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</si>
  <si>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</si>
  <si>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</si>
  <si>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</si>
  <si>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</si>
  <si>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</si>
  <si>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</si>
  <si>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</si>
  <si>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</si>
  <si>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</si>
  <si>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</si>
  <si>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</si>
  <si>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</si>
  <si>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</si>
  <si>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</si>
  <si>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</si>
  <si>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</si>
  <si>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</si>
  <si>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</si>
  <si>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</si>
  <si>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</si>
  <si>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</si>
  <si>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</si>
  <si>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</si>
  <si>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</si>
  <si>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</si>
  <si>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</si>
  <si>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</si>
  <si>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</si>
  <si>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</si>
  <si>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</si>
  <si>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</si>
  <si>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</si>
  <si>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</si>
  <si>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</si>
  <si>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</si>
  <si>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</si>
  <si>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</si>
  <si>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</si>
  <si>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</si>
  <si>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</si>
  <si>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</si>
  <si>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</si>
  <si>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</si>
  <si>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</si>
  <si>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</si>
  <si>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</si>
  <si>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</si>
  <si>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</si>
  <si>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</si>
  <si>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</si>
  <si>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</si>
  <si>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</si>
  <si>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</si>
  <si>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</si>
  <si>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</si>
  <si>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</si>
  <si>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</si>
  <si>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</si>
  <si>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</si>
  <si>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</si>
  <si>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</si>
  <si>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</si>
  <si>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</si>
  <si>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</si>
  <si>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</si>
  <si>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</si>
  <si>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</si>
  <si>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</si>
  <si>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</si>
  <si>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</si>
  <si>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</si>
  <si>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</si>
  <si>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</si>
  <si>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</si>
  <si>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</si>
  <si>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</si>
  <si>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</si>
  <si>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</si>
  <si>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</si>
  <si>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</si>
  <si>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</si>
  <si>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</si>
  <si>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</si>
  <si>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</si>
  <si>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</si>
  <si>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</si>
  <si>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</si>
  <si>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</si>
  <si>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</si>
  <si>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</si>
  <si>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</si>
  <si>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</si>
  <si>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</si>
  <si>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</si>
  <si>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</si>
  <si>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</si>
  <si>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</si>
  <si>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</si>
  <si>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</si>
  <si>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</si>
  <si>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</si>
  <si>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</si>
  <si>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</si>
  <si>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</si>
  <si>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</si>
  <si>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</si>
  <si>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</si>
  <si>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</si>
  <si>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</si>
  <si>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</si>
  <si>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</si>
  <si>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</si>
  <si>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</si>
  <si>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</si>
  <si>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</si>
  <si>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</si>
  <si>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</si>
  <si>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</si>
  <si>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</si>
  <si>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</si>
  <si>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</si>
  <si>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</si>
  <si>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</si>
  <si>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</si>
  <si>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</si>
  <si>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</si>
  <si>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</si>
  <si>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</si>
  <si>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</si>
  <si>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</si>
  <si>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</si>
  <si>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</si>
  <si>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</si>
  <si>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</si>
  <si>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</si>
  <si>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</si>
  <si>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</si>
  <si>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</si>
  <si>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</si>
  <si>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</si>
  <si>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</si>
  <si>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</si>
  <si>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</si>
  <si>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</si>
  <si>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</si>
  <si>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</si>
  <si>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</si>
  <si>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</si>
  <si>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</si>
  <si>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</si>
  <si>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</si>
  <si>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</si>
  <si>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</si>
  <si>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</si>
  <si>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</si>
  <si>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</si>
  <si>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</si>
  <si>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</si>
  <si>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</si>
  <si>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</si>
  <si>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</si>
  <si>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</si>
  <si>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</si>
  <si>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</si>
  <si>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</si>
  <si>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</si>
  <si>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</si>
  <si>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</si>
  <si>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</si>
  <si>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</si>
  <si>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</si>
  <si>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</si>
  <si>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</si>
  <si>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</si>
  <si>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</si>
  <si>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</si>
  <si>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</si>
  <si>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</si>
  <si>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</si>
  <si>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</si>
  <si>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</si>
  <si>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</si>
  <si>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</si>
  <si>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</si>
  <si>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</si>
  <si>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</si>
  <si>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</si>
  <si>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</si>
  <si>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</si>
  <si>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</si>
  <si>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</si>
  <si>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</si>
  <si>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</si>
  <si>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</si>
  <si>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</si>
  <si>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</si>
  <si>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</si>
  <si>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</si>
  <si>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</si>
  <si>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</si>
  <si>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</si>
  <si>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</si>
  <si>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</si>
  <si>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</si>
  <si>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</si>
  <si>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</si>
  <si>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</si>
  <si>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</si>
  <si>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</si>
  <si>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</si>
  <si>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</si>
  <si>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</si>
  <si>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</si>
  <si>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</si>
  <si>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</si>
  <si>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</si>
  <si>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</si>
  <si>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</si>
  <si>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</si>
  <si>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</si>
  <si>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</si>
  <si>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</si>
  <si>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</si>
  <si>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</si>
  <si>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</si>
  <si>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</si>
  <si>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</si>
  <si>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</si>
  <si>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</si>
  <si>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</si>
  <si>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</si>
  <si>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</si>
  <si>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</si>
  <si>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</si>
  <si>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</si>
  <si>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</si>
  <si>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</si>
  <si>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</si>
  <si>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</si>
  <si>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</si>
  <si>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</si>
  <si>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</si>
  <si>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</si>
  <si>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</si>
  <si>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</si>
  <si>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</si>
  <si>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</si>
  <si>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</si>
  <si>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</si>
  <si>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</si>
  <si>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</si>
  <si>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</si>
  <si>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</si>
  <si>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</si>
  <si>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</si>
  <si>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</si>
  <si>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</si>
  <si>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</si>
  <si>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</si>
  <si>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</si>
  <si>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</si>
  <si>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</si>
  <si>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</si>
  <si>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</si>
  <si>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</si>
  <si>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</si>
  <si>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</si>
  <si>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</si>
  <si>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</si>
  <si>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</si>
  <si>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</si>
  <si>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</si>
  <si>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</si>
  <si>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</si>
  <si>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</si>
  <si>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</si>
  <si>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</si>
  <si>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</si>
  <si>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</si>
  <si>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</si>
  <si>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</si>
  <si>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</si>
  <si>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</si>
  <si>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</si>
  <si>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</si>
  <si>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</si>
  <si>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</si>
  <si>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</si>
  <si>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</si>
  <si>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</si>
  <si>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</si>
  <si>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</si>
  <si>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</si>
  <si>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</si>
  <si>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</si>
  <si>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</si>
  <si>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</si>
  <si>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</si>
  <si>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</si>
  <si>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</si>
  <si>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</si>
  <si>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</si>
  <si>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</si>
  <si>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</si>
  <si>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</si>
  <si>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</si>
  <si>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</si>
  <si>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</si>
  <si>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</si>
  <si>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</si>
  <si>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</si>
  <si>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</si>
  <si>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</si>
  <si>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</si>
  <si>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</si>
  <si>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</si>
  <si>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</si>
  <si>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</si>
  <si>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</si>
  <si>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</si>
  <si>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</si>
  <si>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</si>
  <si>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</si>
  <si>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</si>
  <si>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</si>
  <si>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</si>
  <si>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</si>
  <si>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</si>
  <si>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</si>
  <si>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</si>
  <si>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</si>
  <si>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</si>
  <si>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</si>
  <si>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</si>
  <si>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</si>
  <si>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</si>
  <si>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</si>
  <si>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</si>
  <si>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</si>
  <si>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</si>
  <si>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</si>
  <si>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</si>
  <si>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</si>
  <si>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</si>
  <si>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</si>
  <si>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</si>
  <si>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</si>
  <si>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</si>
  <si>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</si>
  <si>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</si>
  <si>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</si>
  <si>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</si>
  <si>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</si>
  <si>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</si>
  <si>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</si>
  <si>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</si>
  <si>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</si>
  <si>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</si>
  <si>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</si>
  <si>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</si>
  <si>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</si>
  <si>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</si>
  <si>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</si>
  <si>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</si>
  <si>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</si>
  <si>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</si>
  <si>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</si>
  <si>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</si>
  <si>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</si>
  <si>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</si>
  <si>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</si>
  <si>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</si>
  <si>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</si>
  <si>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</si>
  <si>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</si>
  <si>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</si>
  <si>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</si>
  <si>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</si>
  <si>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</si>
  <si>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</si>
  <si>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</si>
  <si>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</si>
  <si>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</si>
  <si>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</si>
  <si>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</si>
  <si>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</si>
  <si>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</si>
  <si>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</si>
  <si>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</si>
  <si>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</si>
  <si>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</si>
  <si>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</si>
  <si>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</si>
  <si>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</si>
  <si>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</si>
  <si>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</si>
  <si>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</si>
  <si>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</si>
  <si>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</si>
  <si>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</si>
  <si>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</si>
  <si>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</si>
  <si>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</si>
  <si>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</si>
  <si>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</si>
  <si>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</si>
  <si>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</si>
  <si>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</si>
  <si>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</si>
  <si>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</si>
  <si>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</si>
  <si>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</si>
  <si>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</si>
  <si>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</si>
  <si>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</si>
  <si>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</si>
  <si>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</si>
  <si>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</si>
  <si>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</si>
  <si>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</si>
  <si>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</si>
  <si>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</si>
  <si>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</si>
  <si>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</si>
  <si>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</si>
  <si>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</si>
  <si>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</si>
  <si>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</si>
  <si>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</si>
  <si>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</si>
  <si>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</si>
  <si>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</si>
  <si>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</si>
  <si>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</si>
  <si>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</si>
  <si>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</si>
  <si>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</si>
  <si>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</si>
  <si>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</si>
  <si>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</si>
  <si>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</si>
  <si>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</si>
  <si>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</si>
  <si>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</si>
  <si>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</si>
  <si>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</si>
  <si>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</si>
  <si>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</si>
  <si>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</si>
  <si>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</si>
  <si>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</si>
  <si>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</si>
  <si>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</si>
  <si>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</si>
  <si>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</si>
  <si>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</si>
  <si>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</si>
  <si>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</si>
  <si>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</si>
  <si>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</si>
  <si>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</si>
  <si>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</si>
  <si>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</si>
  <si>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</si>
  <si>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</si>
  <si>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</si>
  <si>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</si>
  <si>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</si>
  <si>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</si>
  <si>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</si>
  <si>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</si>
  <si>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</si>
  <si>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</si>
  <si>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</si>
  <si>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</si>
  <si>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</si>
  <si>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</si>
  <si>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</si>
  <si>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</si>
  <si>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</si>
  <si>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</si>
  <si>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</si>
  <si>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</si>
  <si>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</si>
  <si>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</si>
  <si>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</si>
  <si>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</si>
  <si>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</si>
  <si>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</si>
  <si>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</si>
  <si>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</si>
  <si>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</si>
  <si>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</si>
  <si>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</si>
  <si>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</si>
  <si>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</si>
  <si>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</si>
  <si>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</si>
  <si>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</si>
  <si>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</si>
  <si>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</si>
  <si>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</si>
  <si>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</si>
  <si>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</si>
  <si>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</si>
  <si>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</si>
  <si>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</si>
  <si>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</si>
  <si>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</si>
  <si>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</si>
  <si>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</si>
  <si>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</si>
  <si>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</si>
  <si>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</si>
  <si>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</si>
  <si>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</si>
  <si>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</si>
  <si>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</si>
  <si>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</si>
  <si>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</si>
  <si>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</si>
  <si>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</si>
  <si>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</si>
  <si>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</si>
  <si>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</si>
  <si>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</si>
  <si>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</si>
  <si>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</si>
  <si>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</si>
  <si>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</si>
  <si>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</si>
  <si>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</si>
  <si>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</si>
  <si>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</si>
  <si>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</si>
  <si>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</si>
  <si>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</si>
  <si>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</si>
  <si>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</si>
  <si>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</si>
  <si>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</si>
  <si>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</si>
  <si>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</si>
  <si>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</si>
  <si>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</si>
  <si>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</si>
  <si>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</si>
  <si>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</si>
  <si>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</si>
  <si>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</si>
  <si>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</si>
  <si>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</si>
  <si>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</si>
  <si>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</si>
  <si>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</si>
  <si>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</si>
  <si>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</si>
  <si>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</si>
  <si>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</si>
  <si>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</si>
  <si>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</si>
  <si>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</si>
  <si>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</si>
  <si>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</si>
  <si>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</si>
  <si>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</si>
  <si>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</si>
  <si>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</si>
  <si>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</si>
  <si>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</si>
  <si>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</si>
  <si>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</si>
  <si>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</si>
  <si>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</si>
  <si>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</si>
  <si>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</si>
  <si>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</si>
  <si>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</si>
  <si>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</si>
  <si>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</si>
  <si>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</si>
  <si>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</si>
  <si>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</si>
  <si>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</si>
  <si>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</si>
  <si>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</si>
  <si>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</si>
  <si>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</si>
  <si>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</si>
  <si>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</si>
  <si>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</si>
  <si>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</si>
  <si>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</si>
  <si>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</si>
  <si>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</si>
  <si>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</si>
  <si>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</si>
  <si>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</si>
  <si>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</si>
  <si>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</si>
  <si>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</si>
  <si>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</si>
  <si>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</si>
  <si>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</si>
  <si>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</si>
  <si>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</si>
  <si>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</si>
  <si>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</si>
  <si>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</si>
  <si>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</si>
  <si>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</si>
  <si>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</si>
  <si>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</si>
  <si>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</si>
  <si>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</si>
  <si>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</si>
  <si>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</si>
  <si>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</si>
  <si>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</si>
  <si>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</si>
  <si>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</si>
  <si>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</si>
  <si>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</si>
  <si>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</si>
  <si>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</si>
  <si>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</si>
  <si>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</si>
  <si>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</si>
  <si>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</si>
  <si>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</si>
  <si>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</si>
  <si>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</si>
  <si>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</si>
  <si>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</si>
  <si>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</si>
  <si>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</si>
  <si>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</si>
  <si>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</si>
  <si>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</si>
  <si>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</si>
  <si>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</si>
  <si>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</si>
  <si>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</si>
  <si>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</si>
  <si>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</si>
  <si>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</si>
  <si>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</si>
  <si>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</si>
  <si>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</si>
  <si>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</si>
  <si>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</si>
  <si>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</si>
  <si>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</si>
  <si>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</si>
  <si>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</si>
  <si>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</si>
  <si>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</si>
  <si>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</si>
  <si>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</si>
  <si>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</si>
  <si>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</si>
  <si>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</si>
  <si>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</si>
  <si>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</si>
  <si>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</si>
  <si>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</si>
  <si>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</si>
  <si>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</si>
  <si>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</si>
  <si>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</si>
  <si>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</si>
  <si>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</si>
  <si>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</si>
  <si>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</si>
  <si>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</si>
  <si>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</si>
  <si>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</si>
  <si>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</si>
  <si>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</si>
  <si>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</si>
  <si>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</si>
  <si>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</si>
  <si>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</si>
  <si>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</si>
  <si>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</si>
  <si>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</si>
  <si>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</si>
  <si>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</si>
  <si>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</si>
  <si>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</si>
  <si>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</si>
  <si>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</si>
  <si>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</si>
  <si>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</si>
  <si>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</si>
  <si>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</si>
  <si>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</si>
  <si>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</si>
  <si>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</si>
  <si>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</si>
  <si>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</si>
  <si>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</si>
  <si>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</si>
  <si>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</si>
  <si>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</si>
  <si>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</si>
  <si>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</si>
  <si>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</si>
  <si>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</si>
  <si>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</si>
  <si>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</si>
  <si>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</si>
  <si>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</si>
  <si>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</si>
  <si>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</si>
  <si>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</si>
  <si>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</si>
  <si>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</si>
  <si>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</si>
  <si>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</si>
  <si>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</si>
  <si>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</si>
  <si>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</si>
  <si>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</si>
  <si>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</si>
  <si>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</si>
  <si>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</si>
  <si>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</si>
  <si>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</si>
  <si>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</si>
  <si>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</si>
  <si>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</si>
  <si>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</si>
  <si>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</si>
  <si>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</si>
  <si>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</si>
  <si>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</si>
  <si>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</si>
  <si>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</si>
  <si>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</si>
  <si>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</si>
  <si>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</si>
  <si>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</si>
  <si>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</si>
  <si>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</si>
  <si>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</si>
  <si>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</si>
  <si>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</si>
  <si>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</si>
  <si>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</si>
  <si>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</si>
  <si>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</si>
  <si>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</si>
  <si>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</si>
  <si>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</si>
  <si>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</si>
  <si>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</si>
  <si>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</si>
  <si>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</si>
  <si>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</si>
  <si>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</si>
  <si>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</si>
  <si>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</si>
  <si>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</si>
  <si>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</si>
  <si>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</si>
  <si>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</si>
  <si>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</si>
  <si>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</si>
  <si>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</si>
  <si>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</si>
  <si>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</si>
  <si>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</si>
  <si>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</si>
  <si>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</si>
  <si>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</si>
  <si>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</si>
  <si>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</si>
  <si>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</si>
  <si>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</si>
  <si>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</si>
  <si>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</si>
  <si>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</si>
  <si>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</si>
  <si>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</si>
  <si>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</si>
  <si>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</si>
  <si>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</si>
  <si>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</si>
  <si>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</si>
  <si>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</si>
  <si>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</si>
  <si>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</si>
  <si>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</si>
  <si>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</si>
  <si>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</si>
  <si>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</si>
  <si>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</si>
  <si>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</si>
  <si>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</si>
  <si>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</si>
  <si>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</si>
  <si>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</si>
  <si>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</si>
  <si>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</si>
  <si>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</si>
  <si>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</si>
  <si>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</si>
  <si>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</si>
  <si>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</si>
  <si>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</si>
  <si>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</si>
  <si>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</si>
  <si>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</si>
  <si>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</si>
  <si>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</si>
  <si>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</si>
  <si>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</si>
  <si>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</si>
  <si>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</si>
  <si>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</si>
  <si>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</si>
  <si>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</si>
  <si>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</si>
  <si>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</si>
  <si>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</si>
  <si>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</si>
  <si>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</si>
  <si>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</si>
  <si>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</si>
  <si>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</si>
  <si>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</si>
  <si>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</si>
  <si>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</si>
  <si>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</si>
  <si>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</si>
  <si>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</si>
  <si>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</si>
  <si>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</si>
  <si>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</si>
  <si>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</si>
  <si>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</si>
  <si>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</si>
  <si>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</si>
  <si>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</si>
  <si>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</si>
  <si>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</si>
  <si>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</si>
  <si>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</si>
  <si>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</si>
  <si>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</si>
  <si>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</si>
  <si>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</si>
  <si>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</si>
  <si>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</si>
  <si>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</si>
  <si>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</si>
  <si>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</si>
  <si>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</si>
  <si>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</si>
  <si>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</si>
  <si>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</si>
  <si>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</si>
  <si>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</si>
  <si>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</si>
  <si>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</si>
  <si>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</si>
  <si>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</si>
  <si>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</si>
  <si>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</si>
  <si>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</si>
  <si>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</si>
  <si>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</si>
  <si>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</si>
  <si>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</si>
  <si>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</si>
  <si>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</si>
  <si>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</si>
  <si>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</si>
  <si>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</si>
  <si>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</si>
  <si>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</si>
  <si>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</si>
  <si>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</si>
  <si>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</si>
  <si>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</si>
  <si>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</si>
  <si>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</si>
  <si>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</si>
  <si>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</si>
  <si>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</si>
  <si>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</si>
  <si>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</si>
  <si>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</si>
  <si>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</si>
  <si>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</si>
  <si>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</si>
  <si>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</si>
  <si>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</si>
  <si>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</si>
  <si>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</si>
  <si>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</si>
  <si>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</si>
  <si>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</si>
  <si>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</si>
  <si>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</si>
  <si>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</si>
  <si>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</si>
  <si>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</si>
  <si>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</si>
  <si>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</si>
  <si>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</si>
  <si>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</si>
  <si>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</si>
  <si>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</si>
  <si>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</si>
  <si>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</si>
  <si>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</si>
  <si>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</si>
  <si>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</si>
  <si>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</si>
  <si>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</si>
  <si>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</si>
  <si>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</si>
  <si>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</si>
  <si>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</si>
  <si>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</si>
  <si>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</si>
  <si>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</si>
  <si>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</si>
  <si>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</si>
  <si>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</si>
  <si>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</si>
  <si>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</si>
  <si>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</si>
  <si>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</si>
  <si>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</si>
  <si>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</si>
  <si>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</si>
  <si>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</si>
  <si>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</si>
  <si>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</si>
  <si>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</si>
  <si>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</si>
  <si>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</si>
  <si>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</si>
  <si>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</si>
  <si>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</si>
  <si>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</si>
  <si>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</si>
  <si>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</si>
  <si>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</si>
  <si>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</si>
  <si>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</si>
  <si>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</si>
  <si>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</si>
  <si>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</si>
  <si>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</si>
  <si>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</si>
  <si>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</si>
  <si>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</si>
  <si>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</si>
  <si>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</si>
  <si>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</si>
  <si>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</si>
  <si>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</si>
  <si>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</si>
  <si>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</si>
  <si>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</si>
  <si>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</si>
  <si>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</si>
  <si>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</si>
  <si>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</si>
  <si>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</si>
  <si>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</si>
  <si>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</si>
  <si>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</si>
  <si>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</si>
  <si>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</si>
  <si>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</si>
  <si>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</si>
  <si>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</si>
  <si>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</si>
  <si>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</si>
  <si>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</si>
  <si>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</si>
  <si>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</si>
  <si>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</si>
  <si>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</si>
  <si>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</si>
  <si>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</si>
  <si>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</si>
  <si>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</si>
  <si>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</si>
  <si>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</si>
  <si>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</si>
  <si>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</si>
  <si>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</si>
  <si>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</si>
  <si>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</si>
  <si>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</si>
  <si>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</si>
  <si>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</si>
  <si>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</si>
  <si>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</si>
  <si>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</si>
  <si>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</si>
  <si>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</si>
  <si>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</si>
  <si>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</si>
  <si>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</si>
  <si>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</si>
  <si>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</si>
  <si>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</si>
  <si>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</si>
  <si>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</si>
  <si>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</si>
  <si>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</si>
  <si>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</si>
  <si>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</si>
  <si>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</si>
  <si>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</si>
  <si>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</si>
  <si>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</si>
  <si>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</si>
  <si>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</si>
  <si>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</si>
  <si>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</si>
  <si>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</si>
  <si>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</si>
  <si>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</si>
  <si>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</si>
  <si>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</si>
  <si>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</si>
  <si>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</si>
  <si>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</si>
  <si>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</si>
  <si>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</si>
  <si>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</si>
  <si>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</si>
  <si>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</si>
  <si>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</si>
  <si>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</si>
  <si>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</si>
  <si>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</si>
  <si>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</si>
  <si>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</si>
  <si>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</si>
  <si>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</si>
  <si>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</si>
  <si>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</si>
  <si>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</si>
  <si>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</si>
  <si>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</si>
  <si>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</si>
  <si>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</si>
  <si>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</si>
  <si>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</si>
  <si>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</si>
  <si>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</si>
  <si>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</si>
  <si>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</si>
  <si>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</si>
  <si>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</si>
  <si>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</si>
  <si>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</si>
  <si>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</si>
  <si>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</si>
  <si>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</si>
  <si>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</si>
  <si>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</si>
  <si>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</si>
  <si>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</si>
  <si>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</si>
  <si>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</si>
  <si>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</si>
  <si>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</si>
  <si>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</si>
  <si>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</si>
  <si>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</si>
  <si>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</si>
  <si>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</si>
  <si>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</si>
  <si>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</si>
  <si>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</si>
  <si>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</si>
  <si>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</si>
  <si>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</si>
  <si>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</si>
  <si>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</si>
  <si>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</si>
  <si>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</si>
  <si>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</si>
  <si>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</si>
  <si>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</si>
  <si>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</si>
  <si>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</si>
  <si>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</si>
  <si>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</si>
  <si>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</si>
  <si>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</si>
  <si>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</si>
  <si>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</si>
  <si>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</si>
  <si>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</si>
  <si>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</si>
  <si>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</si>
  <si>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</si>
  <si>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</si>
  <si>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</si>
  <si>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</si>
  <si>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</si>
  <si>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</si>
  <si>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</si>
  <si>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</si>
  <si>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</si>
  <si>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</si>
  <si>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</si>
  <si>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</si>
  <si>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</si>
  <si>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</si>
  <si>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</si>
  <si>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</si>
  <si>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</si>
  <si>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</si>
  <si>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</si>
  <si>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</si>
  <si>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</si>
  <si>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</si>
  <si>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</si>
  <si>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</si>
  <si>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</si>
  <si>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</si>
  <si>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</si>
  <si>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</si>
  <si>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</si>
  <si>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</si>
  <si>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</si>
  <si>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</si>
  <si>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</si>
  <si>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</si>
  <si>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</si>
  <si>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</si>
  <si>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</si>
  <si>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</si>
  <si>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</si>
  <si>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</si>
  <si>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</si>
  <si>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</si>
  <si>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</si>
  <si>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</si>
  <si>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</si>
  <si>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</si>
  <si>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</si>
  <si>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</si>
  <si>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</si>
  <si>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</si>
  <si>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</si>
  <si>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</si>
  <si>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</si>
  <si>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</si>
  <si>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</si>
  <si>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</si>
  <si>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</si>
  <si>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</si>
  <si>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</si>
  <si>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</si>
  <si>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</si>
  <si>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</si>
  <si>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</si>
  <si>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</si>
  <si>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</si>
  <si>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</si>
  <si>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</si>
  <si>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</si>
  <si>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</si>
  <si>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</si>
  <si>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</si>
  <si>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</si>
  <si>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</si>
  <si>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</si>
  <si>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</si>
  <si>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</si>
  <si>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</si>
  <si>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</si>
  <si>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</si>
  <si>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</si>
  <si>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</si>
  <si>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</si>
  <si>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</si>
  <si>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</si>
  <si>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</si>
  <si>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</si>
  <si>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</si>
  <si>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</si>
  <si>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</si>
  <si>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</si>
  <si>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</si>
  <si>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</si>
  <si>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</si>
  <si>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</si>
  <si>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</si>
  <si>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</si>
  <si>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</si>
  <si>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</si>
  <si>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</si>
  <si>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</si>
  <si>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</si>
  <si>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</si>
  <si>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</si>
  <si>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</si>
  <si>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</si>
  <si>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</si>
  <si>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</si>
  <si>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</si>
  <si>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</si>
  <si>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</si>
  <si>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</si>
  <si>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</si>
  <si>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</si>
  <si>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</si>
  <si>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</si>
  <si>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</si>
  <si>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</si>
  <si>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</si>
  <si>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</si>
  <si>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</si>
  <si>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</si>
  <si>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</si>
  <si>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</si>
  <si>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</si>
  <si>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</si>
  <si>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</si>
  <si>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</si>
  <si>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</si>
  <si>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</si>
  <si>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</si>
  <si>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</si>
  <si>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</si>
  <si>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</si>
  <si>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</si>
  <si>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</si>
  <si>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</si>
  <si>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</si>
  <si>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</si>
  <si>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</si>
  <si>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</si>
  <si>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</si>
  <si>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</si>
  <si>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</si>
  <si>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</si>
  <si>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</si>
  <si>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</si>
  <si>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</si>
  <si>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</si>
  <si>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</si>
  <si>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</si>
  <si>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</si>
  <si>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</si>
  <si>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</si>
  <si>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</si>
  <si>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</si>
  <si>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</si>
  <si>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</si>
  <si>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</si>
  <si>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</si>
  <si>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</si>
  <si>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</si>
  <si>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</si>
  <si>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</si>
  <si>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</si>
  <si>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</si>
  <si>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</si>
  <si>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</si>
  <si>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</si>
  <si>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</si>
  <si>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</si>
  <si>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</si>
  <si>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</si>
  <si>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</si>
  <si>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</si>
  <si>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</si>
  <si>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</si>
  <si>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</si>
  <si>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</si>
  <si>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</si>
  <si>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</si>
  <si>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</si>
  <si>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</si>
  <si>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</si>
  <si>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</si>
  <si>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</si>
  <si>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</si>
  <si>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</si>
  <si>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</si>
  <si>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</si>
  <si>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</si>
  <si>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</si>
  <si>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</si>
  <si>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</si>
  <si>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</si>
  <si>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</si>
  <si>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</si>
  <si>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</si>
  <si>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</si>
  <si>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</si>
  <si>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</si>
  <si>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</si>
  <si>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</si>
  <si>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</si>
  <si>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</si>
  <si>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</si>
  <si>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</si>
  <si>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</si>
  <si>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</si>
  <si>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</si>
  <si>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</si>
  <si>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</si>
  <si>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</si>
  <si>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</si>
  <si>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</si>
  <si>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</si>
  <si>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</si>
  <si>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</si>
  <si>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</si>
  <si>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</si>
  <si>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</si>
  <si>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</si>
  <si>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</si>
  <si>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</si>
  <si>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</si>
  <si>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</si>
  <si>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</si>
  <si>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</si>
  <si>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</si>
  <si>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</si>
  <si>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</si>
  <si>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</si>
  <si>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</si>
  <si>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</si>
  <si>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</si>
  <si>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</si>
  <si>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</si>
  <si>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</si>
  <si>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</si>
  <si>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</si>
  <si>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</si>
  <si>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</si>
  <si>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</si>
  <si>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</si>
  <si>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</si>
  <si>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</si>
  <si>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</si>
  <si>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</si>
  <si>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</si>
  <si>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</si>
  <si>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</si>
  <si>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</si>
  <si>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</si>
  <si>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</si>
  <si>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</si>
  <si>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</si>
  <si>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</si>
  <si>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</si>
  <si>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</si>
  <si>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</si>
  <si>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</si>
  <si>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</si>
  <si>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</si>
  <si>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</si>
  <si>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</si>
  <si>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</si>
  <si>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</si>
  <si>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</si>
  <si>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</si>
  <si>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</si>
  <si>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</si>
  <si>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</si>
  <si>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</si>
  <si>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</si>
  <si>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</si>
  <si>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</si>
  <si>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</si>
  <si>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</si>
  <si>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</si>
  <si>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</si>
  <si>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</si>
  <si>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</si>
  <si>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</si>
  <si>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</si>
  <si>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</si>
  <si>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</si>
  <si>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</si>
  <si>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</si>
  <si>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</si>
  <si>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</si>
  <si>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</si>
  <si>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</si>
  <si>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</si>
  <si>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</si>
  <si>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</si>
  <si>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</si>
  <si>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</si>
  <si>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</si>
  <si>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</si>
  <si>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</si>
  <si>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</si>
  <si>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</si>
  <si>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</si>
  <si>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</si>
  <si>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</si>
  <si>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</si>
  <si>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</si>
  <si>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</si>
  <si>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</si>
  <si>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</si>
  <si>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</si>
  <si>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</si>
  <si>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</si>
  <si>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</si>
  <si>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</si>
  <si>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</si>
  <si>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</si>
  <si>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</si>
  <si>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</si>
  <si>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</si>
  <si>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</si>
  <si>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</si>
  <si>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</si>
  <si>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</si>
  <si>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</si>
  <si>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</si>
  <si>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</si>
  <si>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</si>
  <si>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</si>
  <si>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</si>
  <si>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</si>
  <si>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</si>
  <si>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</si>
  <si>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</si>
  <si>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</si>
  <si>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</si>
  <si>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</si>
  <si>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</si>
  <si>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</si>
  <si>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</si>
  <si>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</si>
  <si>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</si>
  <si>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</si>
  <si>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</si>
  <si>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</si>
  <si>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</si>
  <si>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</si>
  <si>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</si>
  <si>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</si>
  <si>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</si>
  <si>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</si>
  <si>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</si>
  <si>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</si>
  <si>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</si>
  <si>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</si>
  <si>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</si>
  <si>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</si>
  <si>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</si>
  <si>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</si>
  <si>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</si>
  <si>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</si>
  <si>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</si>
  <si>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</si>
  <si>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</si>
  <si>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</si>
  <si>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</si>
  <si>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</si>
  <si>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</si>
  <si>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</si>
  <si>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</si>
  <si>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</si>
  <si>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</si>
  <si>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</si>
  <si>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</si>
  <si>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</si>
  <si>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</si>
  <si>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</si>
  <si>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</si>
  <si>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</si>
  <si>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</si>
  <si>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</si>
  <si>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</si>
  <si>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</si>
  <si>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</si>
  <si>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</si>
  <si>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</si>
  <si>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</si>
  <si>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</si>
  <si>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</si>
  <si>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</si>
  <si>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</si>
  <si>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</si>
  <si>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</si>
  <si>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</si>
  <si>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</si>
  <si>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</si>
  <si>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</si>
  <si>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</si>
  <si>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</si>
  <si>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</si>
  <si>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</si>
  <si>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</si>
  <si>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</si>
  <si>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</si>
  <si>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</si>
  <si>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</si>
  <si>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</si>
  <si>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</si>
  <si>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</si>
  <si>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</si>
  <si>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</si>
  <si>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</si>
  <si>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</si>
  <si>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</si>
  <si>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</si>
  <si>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</si>
  <si>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</si>
  <si>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</si>
  <si>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</si>
  <si>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</si>
  <si>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</si>
  <si>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</si>
  <si>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</si>
  <si>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</si>
  <si>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</si>
  <si>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</si>
  <si>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</si>
  <si>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</si>
  <si>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</si>
  <si>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</si>
  <si>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</si>
  <si>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</si>
  <si>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</si>
  <si>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</si>
  <si>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</si>
  <si>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</si>
  <si>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</si>
  <si>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</si>
  <si>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</si>
  <si>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</si>
  <si>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</si>
  <si>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</si>
  <si>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</si>
  <si>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</si>
  <si>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</si>
  <si>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</si>
  <si>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</si>
  <si>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</si>
  <si>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</si>
  <si>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</si>
  <si>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</si>
  <si>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</si>
  <si>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</si>
  <si>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</si>
  <si>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</si>
  <si>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</si>
  <si>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</si>
  <si>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</si>
  <si>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</si>
  <si>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</si>
  <si>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</si>
  <si>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</si>
  <si>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</si>
  <si>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</si>
  <si>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</si>
  <si>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</si>
  <si>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</si>
  <si>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</si>
  <si>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</si>
  <si>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</si>
  <si>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</si>
  <si>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</si>
  <si>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</si>
  <si>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</si>
  <si>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</si>
  <si>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</si>
  <si>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</si>
  <si>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</si>
  <si>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</si>
  <si>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</si>
  <si>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</si>
  <si>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</si>
  <si>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</si>
  <si>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</si>
  <si>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</si>
  <si>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</si>
  <si>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</si>
  <si>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</si>
  <si>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</si>
  <si>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</si>
  <si>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</si>
  <si>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</si>
  <si>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</si>
  <si>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</si>
  <si>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</si>
  <si>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</si>
  <si>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</si>
  <si>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</si>
  <si>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</si>
  <si>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</si>
  <si>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</si>
  <si>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</si>
  <si>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</si>
  <si>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</si>
  <si>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</si>
  <si>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</si>
  <si>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</si>
  <si>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</si>
  <si>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</si>
  <si>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</si>
  <si>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</si>
  <si>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</si>
  <si>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</si>
  <si>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</si>
  <si>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</si>
  <si>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</si>
  <si>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</si>
  <si>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</si>
  <si>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</si>
  <si>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</si>
  <si>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</si>
  <si>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</si>
  <si>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</si>
  <si>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</si>
  <si>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</si>
  <si>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</si>
  <si>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</si>
  <si>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</si>
  <si>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</si>
  <si>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</si>
  <si>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</si>
  <si>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</si>
  <si>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</si>
  <si>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</si>
  <si>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</si>
  <si>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</si>
  <si>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</si>
  <si>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</si>
  <si>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</si>
  <si>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</si>
  <si>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</si>
  <si>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</si>
  <si>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</si>
  <si>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</si>
  <si>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</si>
  <si>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</si>
  <si>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</si>
  <si>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</si>
  <si>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</si>
  <si>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</si>
  <si>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</si>
  <si>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</si>
  <si>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</si>
  <si>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</si>
  <si>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</si>
  <si>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</si>
  <si>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</si>
  <si>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</si>
  <si>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</si>
  <si>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</si>
  <si>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</si>
  <si>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</si>
  <si>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</si>
  <si>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</si>
  <si>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</si>
  <si>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</si>
  <si>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</si>
  <si>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</si>
  <si>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</si>
  <si>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</si>
  <si>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</si>
  <si>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</si>
  <si>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</si>
  <si>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</si>
  <si>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</si>
  <si>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</si>
  <si>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</si>
  <si>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</si>
  <si>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</si>
  <si>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</si>
  <si>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</si>
  <si>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</si>
  <si>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</si>
  <si>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</si>
  <si>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</si>
  <si>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</si>
  <si>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</si>
  <si>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</si>
  <si>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</si>
  <si>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</si>
  <si>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</si>
  <si>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</si>
  <si>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</si>
  <si>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</si>
  <si>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</si>
  <si>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</si>
  <si>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</si>
  <si>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</si>
  <si>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</si>
  <si>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</si>
  <si>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</si>
  <si>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</si>
  <si>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</si>
  <si>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</si>
  <si>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</si>
  <si>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</si>
  <si>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</si>
  <si>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</si>
  <si>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</si>
  <si>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</si>
  <si>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</si>
  <si>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</si>
  <si>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</si>
  <si>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</si>
  <si>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</si>
  <si>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</si>
  <si>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</si>
  <si>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</si>
  <si>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</si>
  <si>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</si>
  <si>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</si>
  <si>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</si>
  <si>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</si>
  <si>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</si>
  <si>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</si>
  <si>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</si>
  <si>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</si>
  <si>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</si>
  <si>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</si>
  <si>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</si>
  <si>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</si>
  <si>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</si>
  <si>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</si>
  <si>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</si>
  <si>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</si>
  <si>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</si>
  <si>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</si>
  <si>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</si>
  <si>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</si>
  <si>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</si>
  <si>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</si>
  <si>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</si>
  <si>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</si>
  <si>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</si>
  <si>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</si>
  <si>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</si>
  <si>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</si>
  <si>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</si>
  <si>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</si>
  <si>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</si>
  <si>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</si>
  <si>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</si>
  <si>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</si>
  <si>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</si>
  <si>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</si>
  <si>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</si>
  <si>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</si>
  <si>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</si>
  <si>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</si>
  <si>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</si>
  <si>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</si>
  <si>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</si>
  <si>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</si>
  <si>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</si>
  <si>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</si>
  <si>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</si>
  <si>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</si>
  <si>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</si>
  <si>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</si>
  <si>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</si>
  <si>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</si>
  <si>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</si>
  <si>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</si>
  <si>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</si>
  <si>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</si>
  <si>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</si>
  <si>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</si>
  <si>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</si>
  <si>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</si>
  <si>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</si>
  <si>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</si>
  <si>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</si>
  <si>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</si>
  <si>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</si>
  <si>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</si>
  <si>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</si>
  <si>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</si>
  <si>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</si>
  <si>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</si>
  <si>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</si>
  <si>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</si>
  <si>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</si>
  <si>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</si>
  <si>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</si>
  <si>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</si>
  <si>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</si>
  <si>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</si>
  <si>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</si>
  <si>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</si>
  <si>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</si>
  <si>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</si>
  <si>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</si>
  <si>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</si>
  <si>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</si>
  <si>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</si>
  <si>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</si>
  <si>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</si>
  <si>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</si>
  <si>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</si>
  <si>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</si>
  <si>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</si>
  <si>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</si>
  <si>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</si>
  <si>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</si>
  <si>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</si>
  <si>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</si>
  <si>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</si>
  <si>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</si>
  <si>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</si>
  <si>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</si>
  <si>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</si>
  <si>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</si>
  <si>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</si>
  <si>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</si>
  <si>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</si>
  <si>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</si>
  <si>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</si>
  <si>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</si>
  <si>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</si>
  <si>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</si>
  <si>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</si>
  <si>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</si>
  <si>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</si>
  <si>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</si>
  <si>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</si>
  <si>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</si>
  <si>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</si>
  <si>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</si>
  <si>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</si>
  <si>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</si>
  <si>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</si>
  <si>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</si>
  <si>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</si>
  <si>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</si>
  <si>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</si>
  <si>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</si>
  <si>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</si>
  <si>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</si>
  <si>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</si>
  <si>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</si>
  <si>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</si>
  <si>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</si>
  <si>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</si>
  <si>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</si>
  <si>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</si>
  <si>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</si>
  <si>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</si>
  <si>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</si>
  <si>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</si>
  <si>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</si>
  <si>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</si>
  <si>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</si>
  <si>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</si>
  <si>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</si>
  <si>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</si>
  <si>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</si>
  <si>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</si>
  <si>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</si>
  <si>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</si>
  <si>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</si>
  <si>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</si>
  <si>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</si>
  <si>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</si>
  <si>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</si>
  <si>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</si>
  <si>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</si>
  <si>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</si>
  <si>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</si>
  <si>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</si>
  <si>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</si>
  <si>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</si>
  <si>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</si>
  <si>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</si>
  <si>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</si>
  <si>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</si>
  <si>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</si>
  <si>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</si>
  <si>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</si>
  <si>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</si>
  <si>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</si>
  <si>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</si>
  <si>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</si>
  <si>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</si>
  <si>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</si>
  <si>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</si>
  <si>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</si>
  <si>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</si>
  <si>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</si>
  <si>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</si>
  <si>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</si>
  <si>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</si>
  <si>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</si>
  <si>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</si>
  <si>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</si>
  <si>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</si>
  <si>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</si>
  <si>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</si>
  <si>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</si>
  <si>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</si>
  <si>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</si>
  <si>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</si>
  <si>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</si>
  <si>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</si>
  <si>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</si>
  <si>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</si>
  <si>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</si>
  <si>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</si>
  <si>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</si>
  <si>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</si>
  <si>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</si>
  <si>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</si>
  <si>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</si>
  <si>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</si>
  <si>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</si>
  <si>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</si>
  <si>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</si>
  <si>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</si>
  <si>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</si>
  <si>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</si>
  <si>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</si>
  <si>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</si>
  <si>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</si>
  <si>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</si>
  <si>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</si>
  <si>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</si>
  <si>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</si>
  <si>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</si>
  <si>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</si>
  <si>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</si>
  <si>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</si>
  <si>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</si>
  <si>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</si>
  <si>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</si>
  <si>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</si>
  <si>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</si>
  <si>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</si>
  <si>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</si>
  <si>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</si>
  <si>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</si>
  <si>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</si>
  <si>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</si>
  <si>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</si>
  <si>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</si>
  <si>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</si>
  <si>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</si>
  <si>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</si>
  <si>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</si>
  <si>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</si>
  <si>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</si>
  <si>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</si>
  <si>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</si>
  <si>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</si>
  <si>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</si>
  <si>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</si>
  <si>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</si>
  <si>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</si>
  <si>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</si>
  <si>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</si>
  <si>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</si>
  <si>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</si>
  <si>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</si>
  <si>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</si>
  <si>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</si>
  <si>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</si>
  <si>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</si>
  <si>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</si>
  <si>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</si>
  <si>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</si>
  <si>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</si>
  <si>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</si>
  <si>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</si>
  <si>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</si>
  <si>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</si>
  <si>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</si>
  <si>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</si>
  <si>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</si>
  <si>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</si>
  <si>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</si>
  <si>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</si>
  <si>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</si>
  <si>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</si>
  <si>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</si>
  <si>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</si>
  <si>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</si>
  <si>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</si>
  <si>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</si>
  <si>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</si>
  <si>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</si>
  <si>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</si>
  <si>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</si>
  <si>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</si>
  <si>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</si>
  <si>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</si>
  <si>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</si>
  <si>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</si>
  <si>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</si>
  <si>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</si>
  <si>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</si>
  <si>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</si>
  <si>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</si>
  <si>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</si>
  <si>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</si>
  <si>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</si>
  <si>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</si>
  <si>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</si>
  <si>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</si>
  <si>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</si>
  <si>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</si>
  <si>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</si>
  <si>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</si>
  <si>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</si>
  <si>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</si>
  <si>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</si>
  <si>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</si>
  <si>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</si>
  <si>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</si>
  <si>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</si>
  <si>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</si>
  <si>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</si>
  <si>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</si>
  <si>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</si>
  <si>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</si>
  <si>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</si>
  <si>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</si>
  <si>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</si>
  <si>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</si>
  <si>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</si>
  <si>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</si>
  <si>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</si>
  <si>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</si>
  <si>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</si>
  <si>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</si>
  <si>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</si>
  <si>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</si>
  <si>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</si>
  <si>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</si>
  <si>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</si>
  <si>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</si>
  <si>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</si>
  <si>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</si>
  <si>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</si>
  <si>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</si>
  <si>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</si>
  <si>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</si>
  <si>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</si>
  <si>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</si>
  <si>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</si>
  <si>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</si>
  <si>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</si>
  <si>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</si>
  <si>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</si>
  <si>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</si>
  <si>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</si>
  <si>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</si>
  <si>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</si>
  <si>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</si>
  <si>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</si>
  <si>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</si>
  <si>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</si>
  <si>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</si>
  <si>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</si>
  <si>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</si>
  <si>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</si>
  <si>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</si>
  <si>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</si>
  <si>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</si>
  <si>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</si>
  <si>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</si>
  <si>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</si>
  <si>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</si>
  <si>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</si>
  <si>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</si>
  <si>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</si>
  <si>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</si>
  <si>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</si>
  <si>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</si>
  <si>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</si>
  <si>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</si>
  <si>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</si>
  <si>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</si>
  <si>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</si>
  <si>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</si>
  <si>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</si>
  <si>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</si>
  <si>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</si>
  <si>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</si>
  <si>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</si>
  <si>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</si>
  <si>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</si>
  <si>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</si>
  <si>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</si>
  <si>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</si>
  <si>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</si>
  <si>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</si>
  <si>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</si>
  <si>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</si>
  <si>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</si>
  <si>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</si>
  <si>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</si>
  <si>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</si>
  <si>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</si>
  <si>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</si>
  <si>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</si>
  <si>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</si>
  <si>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</si>
  <si>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</si>
  <si>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</si>
  <si>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</si>
  <si>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</si>
  <si>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</si>
  <si>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</si>
  <si>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</si>
  <si>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</si>
  <si>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</si>
  <si>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</si>
  <si>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</si>
  <si>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</si>
  <si>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</si>
  <si>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</si>
  <si>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</si>
  <si>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</si>
  <si>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</si>
  <si>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</si>
  <si>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</si>
  <si>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</si>
  <si>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</si>
  <si>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</si>
  <si>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</si>
  <si>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</si>
  <si>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</si>
  <si>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</si>
  <si>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</si>
  <si>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</si>
  <si>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</si>
  <si>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</si>
  <si>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</si>
  <si>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</si>
  <si>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</si>
  <si>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</si>
  <si>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</si>
  <si>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</si>
  <si>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</si>
  <si>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</si>
  <si>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</si>
  <si>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</si>
  <si>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</si>
  <si>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</si>
  <si>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</si>
  <si>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</si>
  <si>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</si>
  <si>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</si>
  <si>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</si>
  <si>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</si>
  <si>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</si>
  <si>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</si>
  <si>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</si>
  <si>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</si>
  <si>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</si>
  <si>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</si>
  <si>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</si>
  <si>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</si>
  <si>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</si>
  <si>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</si>
  <si>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</si>
  <si>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</si>
  <si>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</si>
  <si>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</si>
  <si>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</si>
  <si>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</si>
  <si>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</si>
  <si>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</si>
  <si>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</si>
  <si>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</si>
  <si>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</si>
  <si>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</si>
  <si>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</si>
  <si>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</si>
  <si>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</si>
  <si>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</si>
  <si>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</si>
  <si>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</si>
  <si>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</si>
  <si>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</si>
  <si>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</si>
  <si>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</si>
  <si>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</si>
  <si>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</si>
  <si>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</si>
  <si>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</si>
  <si>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</si>
  <si>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</si>
  <si>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</si>
  <si>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</si>
  <si>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</si>
  <si>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</si>
  <si>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</si>
  <si>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</si>
  <si>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</si>
  <si>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</si>
  <si>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</si>
  <si>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</si>
  <si>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</si>
  <si>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</si>
  <si>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</si>
  <si>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</si>
  <si>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</si>
  <si>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</si>
  <si>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</si>
  <si>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</si>
  <si>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</si>
  <si>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</si>
  <si>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</si>
  <si>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</si>
  <si>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</si>
  <si>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</si>
  <si>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</si>
  <si>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</si>
  <si>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</si>
  <si>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</si>
  <si>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</si>
  <si>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</si>
  <si>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</si>
  <si>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</si>
  <si>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</si>
  <si>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</si>
  <si>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</si>
  <si>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</si>
  <si>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</si>
  <si>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</si>
  <si>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</si>
  <si>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</si>
  <si>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</si>
  <si>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</si>
  <si>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</si>
  <si>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</si>
  <si>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</si>
  <si>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</si>
  <si>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</si>
  <si>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</si>
  <si>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</si>
  <si>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</si>
  <si>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</si>
  <si>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</si>
  <si>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</si>
  <si>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</si>
  <si>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</si>
  <si>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</si>
  <si>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</si>
  <si>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</si>
  <si>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</si>
  <si>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</si>
  <si>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</si>
  <si>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</si>
  <si>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</si>
  <si>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</si>
  <si>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</si>
  <si>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</si>
  <si>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</si>
  <si>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</si>
  <si>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</si>
  <si>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</si>
  <si>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</si>
  <si>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</si>
  <si>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</si>
  <si>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</si>
  <si>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</si>
  <si>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</si>
  <si>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</si>
  <si>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</si>
  <si>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</si>
  <si>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</si>
  <si>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</si>
  <si>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</si>
  <si>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</si>
  <si>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</si>
  <si>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</si>
  <si>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</si>
  <si>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</si>
  <si>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</si>
  <si>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</si>
  <si>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</si>
  <si>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</si>
  <si>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</si>
  <si>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</si>
  <si>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</si>
  <si>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</si>
  <si>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</si>
  <si>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</si>
  <si>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</si>
  <si>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</si>
  <si>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</si>
  <si>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</si>
  <si>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</si>
  <si>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</si>
  <si>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</si>
  <si>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</si>
  <si>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</si>
  <si>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</si>
  <si>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</si>
  <si>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</si>
  <si>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</si>
  <si>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</si>
  <si>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</si>
  <si>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</si>
  <si>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</si>
  <si>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</si>
  <si>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</si>
  <si>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</si>
  <si>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</si>
  <si>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</si>
  <si>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</si>
  <si>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</si>
  <si>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</si>
  <si>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</si>
  <si>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</si>
  <si>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</si>
  <si>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</si>
  <si>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</si>
  <si>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</si>
  <si>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</si>
  <si>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</si>
  <si>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</si>
  <si>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</si>
  <si>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</si>
  <si>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</si>
  <si>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</si>
  <si>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</si>
  <si>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</si>
  <si>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</si>
  <si>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</si>
  <si>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</si>
  <si>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</si>
  <si>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</si>
  <si>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</si>
  <si>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</si>
  <si>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</si>
  <si>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</si>
  <si>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</si>
  <si>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</si>
  <si>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</si>
  <si>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</si>
  <si>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</si>
  <si>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</si>
  <si>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</si>
  <si>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</si>
  <si>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</si>
  <si>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</si>
  <si>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</si>
  <si>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</si>
  <si>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</si>
  <si>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</si>
  <si>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</si>
  <si>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</si>
  <si>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</si>
  <si>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</si>
  <si>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</si>
  <si>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</si>
  <si>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</si>
  <si>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</si>
  <si>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</si>
  <si>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</si>
  <si>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</si>
  <si>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</si>
  <si>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</si>
  <si>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</si>
  <si>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</si>
  <si>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</si>
  <si>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</si>
  <si>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</si>
  <si>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</si>
  <si>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</si>
  <si>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</si>
  <si>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</si>
  <si>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</si>
  <si>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</si>
  <si>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</si>
  <si>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</si>
  <si>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</si>
  <si>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</si>
  <si>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</si>
  <si>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</si>
  <si>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</si>
  <si>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</si>
  <si>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</si>
  <si>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</si>
  <si>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</si>
  <si>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</si>
  <si>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</si>
  <si>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</si>
  <si>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</si>
  <si>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</si>
  <si>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</si>
  <si>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</si>
  <si>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</si>
  <si>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</si>
  <si>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</si>
  <si>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</si>
  <si>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</si>
  <si>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</si>
  <si>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</si>
  <si>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</si>
  <si>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</si>
  <si>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</si>
  <si>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</si>
  <si>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</si>
  <si>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</si>
  <si>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</si>
  <si>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</si>
  <si>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</si>
  <si>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</si>
  <si>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</si>
  <si>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</si>
  <si>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</si>
  <si>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</si>
  <si>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</si>
  <si>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</si>
  <si>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</si>
  <si>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</si>
  <si>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</si>
  <si>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</si>
  <si>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</si>
  <si>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</si>
  <si>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</si>
  <si>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</si>
  <si>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</si>
  <si>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</si>
  <si>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</si>
  <si>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</si>
  <si>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</si>
  <si>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</si>
  <si>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</si>
  <si>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</si>
  <si>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</si>
  <si>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</si>
  <si>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</si>
  <si>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</si>
  <si>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</si>
  <si>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</si>
  <si>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</si>
  <si>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</si>
  <si>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</si>
  <si>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</si>
  <si>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</si>
  <si>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</si>
  <si>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</si>
  <si>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</si>
  <si>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</si>
  <si>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</si>
  <si>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</si>
  <si>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</si>
  <si>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</si>
  <si>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</si>
  <si>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</si>
  <si>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</si>
  <si>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</si>
  <si>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</si>
  <si>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</si>
  <si>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</si>
  <si>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</si>
  <si>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</si>
  <si>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</si>
  <si>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</si>
  <si>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</si>
  <si>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</si>
  <si>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</si>
  <si>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</si>
  <si>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</si>
  <si>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</si>
  <si>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</si>
  <si>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</si>
  <si>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</si>
  <si>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</si>
  <si>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</si>
  <si>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</si>
  <si>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</si>
  <si>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</si>
  <si>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</si>
  <si>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</si>
  <si>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</si>
  <si>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</si>
  <si>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</si>
  <si>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</si>
  <si>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</si>
  <si>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</si>
  <si>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</si>
  <si>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</si>
  <si>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</si>
  <si>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</si>
  <si>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</si>
  <si>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</si>
  <si>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</si>
  <si>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</si>
  <si>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</si>
  <si>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</si>
  <si>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</si>
  <si>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</si>
  <si>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</si>
  <si>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</si>
  <si>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</si>
  <si>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</si>
  <si>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</si>
  <si>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</si>
  <si>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</si>
  <si>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</si>
  <si>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</si>
  <si>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</si>
  <si>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</si>
  <si>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</si>
  <si>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</si>
  <si>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</si>
  <si>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</si>
  <si>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</si>
  <si>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</si>
  <si>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</si>
  <si>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</si>
  <si>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</si>
  <si>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</si>
  <si>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</si>
  <si>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</si>
  <si>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</si>
  <si>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</si>
  <si>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</si>
  <si>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</si>
  <si>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</si>
  <si>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</si>
  <si>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</si>
  <si>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</si>
  <si>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</si>
  <si>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</si>
  <si>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</si>
  <si>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</si>
  <si>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</si>
  <si>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</si>
  <si>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</si>
  <si>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</si>
  <si>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</si>
  <si>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</si>
  <si>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</si>
  <si>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</si>
  <si>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</si>
  <si>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</si>
  <si>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</si>
  <si>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</si>
  <si>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</si>
  <si>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</si>
  <si>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</si>
  <si>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</si>
  <si>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</si>
  <si>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</si>
  <si>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</si>
  <si>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</si>
  <si>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</si>
  <si>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</si>
  <si>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</si>
  <si>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</si>
  <si>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</si>
  <si>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</si>
  <si>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</si>
  <si>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</si>
  <si>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</si>
  <si>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</si>
  <si>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</si>
  <si>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</si>
  <si>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</si>
  <si>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</si>
  <si>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</si>
  <si>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</si>
  <si>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</si>
  <si>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</si>
  <si>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</si>
  <si>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</si>
  <si>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</si>
  <si>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</si>
  <si>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</si>
  <si>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</si>
  <si>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</si>
  <si>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</si>
  <si>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</si>
  <si>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</si>
  <si>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</si>
  <si>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</si>
  <si>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</si>
  <si>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</si>
  <si>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</si>
  <si>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</si>
  <si>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</si>
  <si>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</si>
  <si>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</si>
  <si>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</si>
  <si>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</si>
  <si>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</si>
  <si>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</si>
  <si>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</si>
  <si>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</si>
  <si>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</si>
  <si>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</si>
  <si>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</si>
  <si>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</si>
  <si>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</si>
  <si>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</si>
  <si>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</si>
  <si>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</si>
  <si>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</si>
  <si>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</si>
  <si>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</si>
  <si>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</si>
  <si>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</si>
  <si>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</si>
  <si>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</si>
  <si>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</si>
  <si>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</si>
  <si>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</si>
  <si>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</si>
  <si>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</si>
  <si>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</si>
  <si>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</si>
  <si>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</si>
  <si>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</si>
  <si>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</si>
  <si>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</si>
  <si>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</si>
  <si>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</si>
  <si>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</si>
  <si>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</si>
  <si>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</si>
  <si>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</si>
  <si>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</si>
  <si>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</si>
  <si>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</si>
  <si>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</si>
  <si>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</si>
  <si>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</si>
  <si>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</si>
  <si>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</si>
  <si>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</si>
  <si>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</si>
  <si>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</si>
  <si>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</si>
  <si>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</si>
  <si>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</si>
  <si>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</si>
  <si>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</si>
  <si>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</si>
  <si>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</si>
  <si>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</si>
  <si>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</si>
  <si>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</si>
  <si>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</si>
  <si>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</si>
  <si>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</si>
  <si>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</si>
  <si>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</si>
  <si>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</si>
  <si>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</si>
  <si>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</si>
  <si>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</si>
  <si>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</si>
  <si>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</si>
  <si>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</si>
  <si>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</si>
  <si>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</si>
  <si>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</si>
  <si>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</si>
  <si>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</si>
  <si>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</si>
  <si>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</si>
  <si>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</si>
  <si>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</si>
  <si>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</si>
  <si>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</si>
  <si>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</si>
  <si>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</si>
  <si>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</si>
  <si>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</si>
  <si>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</si>
  <si>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</si>
  <si>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</si>
  <si>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</si>
  <si>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</si>
  <si>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</si>
  <si>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</si>
  <si>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</si>
  <si>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</si>
  <si>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</si>
  <si>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</si>
  <si>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</si>
  <si>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</si>
  <si>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</si>
  <si>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</si>
  <si>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</si>
  <si>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</si>
  <si>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</si>
  <si>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</si>
  <si>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</si>
  <si>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</si>
  <si>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</si>
  <si>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</si>
  <si>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</si>
  <si>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</si>
  <si>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</si>
  <si>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</si>
  <si>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</si>
  <si>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</si>
  <si>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</si>
  <si>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</si>
  <si>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</si>
  <si>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</si>
  <si>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</si>
  <si>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</si>
  <si>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</si>
  <si>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</si>
  <si>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</si>
  <si>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</si>
  <si>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</si>
  <si>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</si>
  <si>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</si>
  <si>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</si>
  <si>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</si>
  <si>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</si>
  <si>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</si>
  <si>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</si>
  <si>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</si>
  <si>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</si>
  <si>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</si>
  <si>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</si>
  <si>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</si>
  <si>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</si>
  <si>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</si>
  <si>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</si>
  <si>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</si>
  <si>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</si>
  <si>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</si>
  <si>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</si>
  <si>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</si>
  <si>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</si>
  <si>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</si>
  <si>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</si>
  <si>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</si>
  <si>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</si>
  <si>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</si>
  <si>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</si>
  <si>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</si>
  <si>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</si>
  <si>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</si>
  <si>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</si>
  <si>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</si>
  <si>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</si>
  <si>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</si>
  <si>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</si>
  <si>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</si>
  <si>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</si>
  <si>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</si>
  <si>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</si>
  <si>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</si>
  <si>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</si>
  <si>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</si>
  <si>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</si>
  <si>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</si>
  <si>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</si>
  <si>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</si>
  <si>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</si>
  <si>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</si>
  <si>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</si>
  <si>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</si>
  <si>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</si>
  <si>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</si>
  <si>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</si>
  <si>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</si>
  <si>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</si>
  <si>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</si>
  <si>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</si>
  <si>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</si>
  <si>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</si>
  <si>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</si>
  <si>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</si>
  <si>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</si>
  <si>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</si>
  <si>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</si>
  <si>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</si>
  <si>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</si>
  <si>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</si>
  <si>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</si>
  <si>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</si>
  <si>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</si>
  <si>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</si>
  <si>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</si>
  <si>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</si>
  <si>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</si>
  <si>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</si>
  <si>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</si>
  <si>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</si>
  <si>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</si>
  <si>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</si>
  <si>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</si>
  <si>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</si>
  <si>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</si>
  <si>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</si>
  <si>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</si>
  <si>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</si>
  <si>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</si>
  <si>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</si>
  <si>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</si>
  <si>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</si>
  <si>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</si>
  <si>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</si>
  <si>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</si>
  <si>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</si>
  <si>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</si>
  <si>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</si>
  <si>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</si>
  <si>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</si>
  <si>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</si>
  <si>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</si>
  <si>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</si>
  <si>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</si>
  <si>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</si>
  <si>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</si>
  <si>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</si>
  <si>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</si>
  <si>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</si>
  <si>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</si>
  <si>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</si>
  <si>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</si>
  <si>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</si>
  <si>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</si>
  <si>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</si>
  <si>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</si>
  <si>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</si>
  <si>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</si>
  <si>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</si>
  <si>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</si>
  <si>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</si>
  <si>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</si>
  <si>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</si>
  <si>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</si>
  <si>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</si>
  <si>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</si>
  <si>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</si>
  <si>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</si>
  <si>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</si>
  <si>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</si>
  <si>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</si>
  <si>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</si>
  <si>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</si>
  <si>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</si>
  <si>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</si>
  <si>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</si>
  <si>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</si>
  <si>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</si>
  <si>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</si>
  <si>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</si>
  <si>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</si>
  <si>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</si>
  <si>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</si>
  <si>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</si>
  <si>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</si>
  <si>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</si>
  <si>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</si>
  <si>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</si>
  <si>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</si>
  <si>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</si>
  <si>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</si>
  <si>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</si>
  <si>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</si>
  <si>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</si>
  <si>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</si>
  <si>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</si>
  <si>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</si>
  <si>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</si>
  <si>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</si>
  <si>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</si>
  <si>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</si>
  <si>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</si>
  <si>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</si>
  <si>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</si>
  <si>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</si>
  <si>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</si>
  <si>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</si>
  <si>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</si>
  <si>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</si>
  <si>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</si>
  <si>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</si>
  <si>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</si>
  <si>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</si>
  <si>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</si>
  <si>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</si>
  <si>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</si>
  <si>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</si>
  <si>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</si>
  <si>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</si>
  <si>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</si>
  <si>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</si>
  <si>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</si>
  <si>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</si>
  <si>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</si>
  <si>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</si>
  <si>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</si>
  <si>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</si>
  <si>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</si>
  <si>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</si>
  <si>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</si>
  <si>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</si>
  <si>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</si>
  <si>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</si>
  <si>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</si>
  <si>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</si>
  <si>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</si>
  <si>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</si>
  <si>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</si>
  <si>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</si>
  <si>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</si>
  <si>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</si>
  <si>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</si>
  <si>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</si>
  <si>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</si>
  <si>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</si>
  <si>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</si>
  <si>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</si>
  <si>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</si>
  <si>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</si>
  <si>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</si>
  <si>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</si>
  <si>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</si>
  <si>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</si>
  <si>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</si>
  <si>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</si>
  <si>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</si>
  <si>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</si>
  <si>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</si>
  <si>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</si>
  <si>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</si>
  <si>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</si>
  <si>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</si>
  <si>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</si>
  <si>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</si>
  <si>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</si>
  <si>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</si>
  <si>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</si>
  <si>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</si>
  <si>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</si>
  <si>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</si>
  <si>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</si>
  <si>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</si>
  <si>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</si>
  <si>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</si>
  <si>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</si>
  <si>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</si>
  <si>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</si>
  <si>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</si>
  <si>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</si>
  <si>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</si>
  <si>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</si>
  <si>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</si>
  <si>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</si>
  <si>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</si>
  <si>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</si>
  <si>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</si>
  <si>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</si>
  <si>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</si>
  <si>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</si>
  <si>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</si>
  <si>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</si>
  <si>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</si>
  <si>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</si>
  <si>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</si>
  <si>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</si>
  <si>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</si>
  <si>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</si>
  <si>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</si>
  <si>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</si>
  <si>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</si>
  <si>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</si>
  <si>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</si>
  <si>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</si>
  <si>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</si>
  <si>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</si>
  <si>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</si>
  <si>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</si>
  <si>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</si>
  <si>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</si>
  <si>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</si>
  <si>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</si>
  <si>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</si>
  <si>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</si>
  <si>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</si>
  <si>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</si>
  <si>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</si>
  <si>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</si>
  <si>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</si>
  <si>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</si>
  <si>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</si>
  <si>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</si>
  <si>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</si>
  <si>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</si>
  <si>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</si>
  <si>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</si>
  <si>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</si>
  <si>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</si>
  <si>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</si>
  <si>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</si>
  <si>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</si>
  <si>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</si>
  <si>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</si>
  <si>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</si>
  <si>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</si>
  <si>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</si>
  <si>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</si>
  <si>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</si>
  <si>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</si>
  <si>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</si>
  <si>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</si>
  <si>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</si>
  <si>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</si>
  <si>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</si>
  <si>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</si>
  <si>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</si>
  <si>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</si>
  <si>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</si>
  <si>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</si>
  <si>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</si>
  <si>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</si>
  <si>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</si>
  <si>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</si>
  <si>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</si>
  <si>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</si>
  <si>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</si>
  <si>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</si>
  <si>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</si>
  <si>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</si>
  <si>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</si>
  <si>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</si>
  <si>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</si>
  <si>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</si>
  <si>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</si>
  <si>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</si>
  <si>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</si>
  <si>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</si>
  <si>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</si>
  <si>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</si>
  <si>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</si>
  <si>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</si>
  <si>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</si>
  <si>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</si>
  <si>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</si>
  <si>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</si>
  <si>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</si>
  <si>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</si>
  <si>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</si>
  <si>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</si>
  <si>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</si>
  <si>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</si>
  <si>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</si>
  <si>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</si>
  <si>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</si>
  <si>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</si>
  <si>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</si>
  <si>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</si>
  <si>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</si>
  <si>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</si>
  <si>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</si>
  <si>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</si>
  <si>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</si>
  <si>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</si>
  <si>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</si>
  <si>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</si>
  <si>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</si>
  <si>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</si>
  <si>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</si>
  <si>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</si>
  <si>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</si>
  <si>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</si>
  <si>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</si>
  <si>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</si>
  <si>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</si>
  <si>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</si>
  <si>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</si>
  <si>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</si>
  <si>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</si>
  <si>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</si>
  <si>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</si>
  <si>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</si>
  <si>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</si>
  <si>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</si>
  <si>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</si>
  <si>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</si>
  <si>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</si>
  <si>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</si>
  <si>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</si>
  <si>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</si>
  <si>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</si>
  <si>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</si>
  <si>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</si>
  <si>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</si>
  <si>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</si>
  <si>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</si>
  <si>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</si>
  <si>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</si>
  <si>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</si>
  <si>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</si>
  <si>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</si>
  <si>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</si>
  <si>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</si>
  <si>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</si>
  <si>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</si>
  <si>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</si>
  <si>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</si>
  <si>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</si>
  <si>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</si>
  <si>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</si>
  <si>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</si>
  <si>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</si>
  <si>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</si>
  <si>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</si>
  <si>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</si>
  <si>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</si>
  <si>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</si>
  <si>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</si>
  <si>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</si>
  <si>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</si>
  <si>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</si>
  <si>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</si>
  <si>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</si>
  <si>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</si>
  <si>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</si>
  <si>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</si>
  <si>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</si>
  <si>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</si>
  <si>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</si>
  <si>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</si>
  <si>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</si>
  <si>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</si>
  <si>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</si>
  <si>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</si>
  <si>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</si>
  <si>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</si>
  <si>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</si>
  <si>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</si>
  <si>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</si>
  <si>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</si>
  <si>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</si>
  <si>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</si>
  <si>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</si>
  <si>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</si>
  <si>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</si>
  <si>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</si>
  <si>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</si>
  <si>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</si>
  <si>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</si>
  <si>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</si>
  <si>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</si>
  <si>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</si>
  <si>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</si>
  <si>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</si>
  <si>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</si>
  <si>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</si>
  <si>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</si>
  <si>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</si>
  <si>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</si>
  <si>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</si>
  <si>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</si>
  <si>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</si>
  <si>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</si>
  <si>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</si>
  <si>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</si>
  <si>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</si>
  <si>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</si>
  <si>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</si>
  <si>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</si>
  <si>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</si>
  <si>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</si>
  <si>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</si>
  <si>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</si>
  <si>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</si>
  <si>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</si>
  <si>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</si>
  <si>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</si>
  <si>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</si>
  <si>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</si>
  <si>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</si>
  <si>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</si>
  <si>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</si>
  <si>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</si>
  <si>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</si>
  <si>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</si>
  <si>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</si>
  <si>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</si>
  <si>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</si>
  <si>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</si>
  <si>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</si>
  <si>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</si>
  <si>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</si>
  <si>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</si>
  <si>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</si>
  <si>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</si>
  <si>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</si>
  <si>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</si>
  <si>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</si>
  <si>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</si>
  <si>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</si>
  <si>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</si>
  <si>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</si>
  <si>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</si>
  <si>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</si>
  <si>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</si>
  <si>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</si>
  <si>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</si>
  <si>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</si>
  <si>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</si>
  <si>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</si>
  <si>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</si>
  <si>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</si>
  <si>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</si>
  <si>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</si>
  <si>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</si>
  <si>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</si>
  <si>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</si>
  <si>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</si>
  <si>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</si>
  <si>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</si>
  <si>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</si>
  <si>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</si>
  <si>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</si>
  <si>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</si>
  <si>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</si>
  <si>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</si>
  <si>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</si>
  <si>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</si>
  <si>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</si>
  <si>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</si>
  <si>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</si>
  <si>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</si>
  <si>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</si>
  <si>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</si>
  <si>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</si>
  <si>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</si>
  <si>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</si>
  <si>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</si>
  <si>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</si>
  <si>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</si>
  <si>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</si>
  <si>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</si>
  <si>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</si>
  <si>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</si>
  <si>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</si>
  <si>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</si>
  <si>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</si>
  <si>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</si>
  <si>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</si>
  <si>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</si>
  <si>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</si>
  <si>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</si>
  <si>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</si>
  <si>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</si>
  <si>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</si>
  <si>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</si>
  <si>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</si>
  <si>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</si>
  <si>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</si>
  <si>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</si>
  <si>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</si>
  <si>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</si>
  <si>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</si>
  <si>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</si>
  <si>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</si>
  <si>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</si>
  <si>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</si>
  <si>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</si>
  <si>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</si>
  <si>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</si>
  <si>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</si>
  <si>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</si>
  <si>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</si>
  <si>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</si>
  <si>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</si>
  <si>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</si>
  <si>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</si>
  <si>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</si>
  <si>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</si>
  <si>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</si>
  <si>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</si>
  <si>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</si>
  <si>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</si>
  <si>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</si>
  <si>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</si>
  <si>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</si>
  <si>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</si>
  <si>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</si>
  <si>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</si>
  <si>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</si>
  <si>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</si>
  <si>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</si>
  <si>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</si>
  <si>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</si>
  <si>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</si>
  <si>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</si>
  <si>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</si>
  <si>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</si>
  <si>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</si>
  <si>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</si>
  <si>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</si>
  <si>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</si>
  <si>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</si>
  <si>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</si>
  <si>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</si>
  <si>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</si>
  <si>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</si>
  <si>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</si>
  <si>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</si>
  <si>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</si>
  <si>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</si>
  <si>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</si>
  <si>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</si>
  <si>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</si>
  <si>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</si>
  <si>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</si>
  <si>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</si>
  <si>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</si>
  <si>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</si>
  <si>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</si>
  <si>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</si>
  <si>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</si>
  <si>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</si>
  <si>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</si>
  <si>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</si>
  <si>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</si>
  <si>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</si>
  <si>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</si>
  <si>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</si>
  <si>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</si>
  <si>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</si>
  <si>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</si>
  <si>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</si>
  <si>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</si>
  <si>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</si>
  <si>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</si>
  <si>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</si>
  <si>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</si>
  <si>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</si>
  <si>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</si>
  <si>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</si>
  <si>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</si>
  <si>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</si>
  <si>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</si>
  <si>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</si>
  <si>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</si>
  <si>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</si>
  <si>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</si>
  <si>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</si>
  <si>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</si>
  <si>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</si>
  <si>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</si>
  <si>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</si>
  <si>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</si>
  <si>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</si>
  <si>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</si>
  <si>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</si>
  <si>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</si>
  <si>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</si>
  <si>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</si>
  <si>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</si>
  <si>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</si>
  <si>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</si>
  <si>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</si>
  <si>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</si>
  <si>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</si>
  <si>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</si>
  <si>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</si>
  <si>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</si>
  <si>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</si>
  <si>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</si>
  <si>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</si>
  <si>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</si>
  <si>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</si>
  <si>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</si>
  <si>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</si>
  <si>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</si>
  <si>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</si>
  <si>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</si>
  <si>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</si>
  <si>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</si>
  <si>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</si>
  <si>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</si>
  <si>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</si>
  <si>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</si>
  <si>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</si>
  <si>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</si>
  <si>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</si>
  <si>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</si>
  <si>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</si>
  <si>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</si>
  <si>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</si>
  <si>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</si>
  <si>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</si>
  <si>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</si>
  <si>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</si>
  <si>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</si>
  <si>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</si>
  <si>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</si>
  <si>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</si>
  <si>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</si>
  <si>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</si>
  <si>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</si>
  <si>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</si>
  <si>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</si>
  <si>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</si>
  <si>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</si>
  <si>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</si>
  <si>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</si>
  <si>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</si>
  <si>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</si>
  <si>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</si>
  <si>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</si>
  <si>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</si>
  <si>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</si>
  <si>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</si>
  <si>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</si>
  <si>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</si>
  <si>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</si>
  <si>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</si>
  <si>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</si>
  <si>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</si>
  <si>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</si>
  <si>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</si>
  <si>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</si>
  <si>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</si>
  <si>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</si>
  <si>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</si>
  <si>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</si>
  <si>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</si>
  <si>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</si>
  <si>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</si>
  <si>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</si>
  <si>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</si>
  <si>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</si>
  <si>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</si>
  <si>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</si>
  <si>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</si>
  <si>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</si>
  <si>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</si>
  <si>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</si>
  <si>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</si>
  <si>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</si>
  <si>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</si>
  <si>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</si>
  <si>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</si>
  <si>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</si>
  <si>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</si>
  <si>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</si>
  <si>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</si>
  <si>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</si>
  <si>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</si>
  <si>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</si>
  <si>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</si>
  <si>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</si>
  <si>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</si>
  <si>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</si>
  <si>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</si>
  <si>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</si>
  <si>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</si>
  <si>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</si>
  <si>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</si>
  <si>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</si>
  <si>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</si>
  <si>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</si>
  <si>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</si>
  <si>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</si>
  <si>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</si>
  <si>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</si>
  <si>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</si>
  <si>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</si>
  <si>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</si>
  <si>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</si>
  <si>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</si>
  <si>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</si>
  <si>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</si>
  <si>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</si>
  <si>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</si>
  <si>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</si>
  <si>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</si>
  <si>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</si>
  <si>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</si>
  <si>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</si>
  <si>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</si>
  <si>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</si>
  <si>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</si>
  <si>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</si>
  <si>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</si>
  <si>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</si>
  <si>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</si>
  <si>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</si>
  <si>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</si>
  <si>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</si>
  <si>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</si>
  <si>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</si>
  <si>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</si>
  <si>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</si>
  <si>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</si>
  <si>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</si>
  <si>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</si>
  <si>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</si>
  <si>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</si>
  <si>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</si>
  <si>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</si>
  <si>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</si>
  <si>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</si>
  <si>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</si>
  <si>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</si>
  <si>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</si>
  <si>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</si>
  <si>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</si>
  <si>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</si>
  <si>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</si>
  <si>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</si>
  <si>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</si>
  <si>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</si>
  <si>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</si>
  <si>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</si>
  <si>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</si>
  <si>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</si>
  <si>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</si>
  <si>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</si>
  <si>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</si>
  <si>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</si>
  <si>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</si>
  <si>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</si>
  <si>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</si>
  <si>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</si>
  <si>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</si>
  <si>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</si>
  <si>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</si>
  <si>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</si>
  <si>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</si>
  <si>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</si>
  <si>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</si>
  <si>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</si>
  <si>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</si>
  <si>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</si>
  <si>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</si>
  <si>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</si>
  <si>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</si>
  <si>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</si>
  <si>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</si>
  <si>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</si>
  <si>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</si>
  <si>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</si>
  <si>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</si>
  <si>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</si>
  <si>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</si>
  <si>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</si>
  <si>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</si>
  <si>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</si>
  <si>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</si>
  <si>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</si>
  <si>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</si>
  <si>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</si>
  <si>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</si>
  <si>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</si>
  <si>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</si>
  <si>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</si>
  <si>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</si>
  <si>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</si>
  <si>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</si>
  <si>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</si>
  <si>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</si>
  <si>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</si>
  <si>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</si>
  <si>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</si>
  <si>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</si>
  <si>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</si>
  <si>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</si>
  <si>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</si>
  <si>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</si>
  <si>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</si>
  <si>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</si>
  <si>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</si>
  <si>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</si>
  <si>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</si>
  <si>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</si>
  <si>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</si>
  <si>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</si>
  <si>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</si>
  <si>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</si>
  <si>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</si>
  <si>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</si>
  <si>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</si>
  <si>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</si>
  <si>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</si>
  <si>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</si>
  <si>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</si>
  <si>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</si>
  <si>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</si>
  <si>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</si>
  <si>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</si>
  <si>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</si>
  <si>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</si>
  <si>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</si>
  <si>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</si>
  <si>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</si>
  <si>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</si>
  <si>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</si>
  <si>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</si>
  <si>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</si>
  <si>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</si>
  <si>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</si>
  <si>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</si>
  <si>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</si>
  <si>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</si>
  <si>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</si>
  <si>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</si>
  <si>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</si>
  <si>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</si>
  <si>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</si>
  <si>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</si>
  <si>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</si>
  <si>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</si>
  <si>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</si>
  <si>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</si>
  <si>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</si>
  <si>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</si>
  <si>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</si>
  <si>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</si>
  <si>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</si>
  <si>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</si>
  <si>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</si>
  <si>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</si>
  <si>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</si>
  <si>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</si>
  <si>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</si>
  <si>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</si>
  <si>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</si>
  <si>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</si>
  <si>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</si>
  <si>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</si>
  <si>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</si>
  <si>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</si>
  <si>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</si>
  <si>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</si>
  <si>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</si>
  <si>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</si>
  <si>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</si>
  <si>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</si>
  <si>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</si>
  <si>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</si>
  <si>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</si>
  <si>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</si>
  <si>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</si>
  <si>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</si>
  <si>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</si>
  <si>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</si>
  <si>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</si>
  <si>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</si>
  <si>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</si>
  <si>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</si>
  <si>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</si>
  <si>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</si>
  <si>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</si>
  <si>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</si>
  <si>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</si>
  <si>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</si>
  <si>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</si>
  <si>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</si>
  <si>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</si>
  <si>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</si>
  <si>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</si>
  <si>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</si>
  <si>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</si>
  <si>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</si>
  <si>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</si>
  <si>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</si>
  <si>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</si>
  <si>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</si>
  <si>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</si>
  <si>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</si>
  <si>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</si>
  <si>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</si>
  <si>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</si>
  <si>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</si>
  <si>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</si>
  <si>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</si>
  <si>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</si>
  <si>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</si>
  <si>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</si>
  <si>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</si>
  <si>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</si>
  <si>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</si>
  <si>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</si>
  <si>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</si>
  <si>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</si>
  <si>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</si>
  <si>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</si>
  <si>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</si>
  <si>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</si>
  <si>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</si>
  <si>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</si>
  <si>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</si>
  <si>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</si>
  <si>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</si>
  <si>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</si>
  <si>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</si>
  <si>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</si>
  <si>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</si>
  <si>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</si>
  <si>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</si>
  <si>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</si>
  <si>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</si>
  <si>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</si>
  <si>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</si>
  <si>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</si>
  <si>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</si>
  <si>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</si>
  <si>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</si>
  <si>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</si>
  <si>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</si>
  <si>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</si>
  <si>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</si>
  <si>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</si>
  <si>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</si>
  <si>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</si>
  <si>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</si>
  <si>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</si>
  <si>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</si>
  <si>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</si>
  <si>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</si>
  <si>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</si>
  <si>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</si>
  <si>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</si>
  <si>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</si>
  <si>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</si>
  <si>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</si>
  <si>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</si>
  <si>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</si>
  <si>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</si>
  <si>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</si>
  <si>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</si>
  <si>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</si>
  <si>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</si>
  <si>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</si>
  <si>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</si>
  <si>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</si>
  <si>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</si>
  <si>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</si>
  <si>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</si>
  <si>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</si>
  <si>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</si>
  <si>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</si>
  <si>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</si>
  <si>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</si>
  <si>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</si>
  <si>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</si>
  <si>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</si>
  <si>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</si>
  <si>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</si>
  <si>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</si>
  <si>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</si>
  <si>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</si>
  <si>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</si>
  <si>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</si>
  <si>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</si>
  <si>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</si>
  <si>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</si>
  <si>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</si>
  <si>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</si>
  <si>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</si>
  <si>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</si>
  <si>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</si>
  <si>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</si>
  <si>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</si>
  <si>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</si>
  <si>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</si>
  <si>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</si>
  <si>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</si>
  <si>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</si>
  <si>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</si>
  <si>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</si>
  <si>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</si>
  <si>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</si>
  <si>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</si>
  <si>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</si>
  <si>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</si>
  <si>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</si>
  <si>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</si>
  <si>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</si>
  <si>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</si>
  <si>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</si>
  <si>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</si>
  <si>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</si>
  <si>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</si>
  <si>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</si>
  <si>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</si>
  <si>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</si>
  <si>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</si>
  <si>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</si>
  <si>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</si>
  <si>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</si>
  <si>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</si>
  <si>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</si>
  <si>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</si>
  <si>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</si>
  <si>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</si>
  <si>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</si>
  <si>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</si>
  <si>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</si>
  <si>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</si>
  <si>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</si>
  <si>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</si>
  <si>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</si>
  <si>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</si>
  <si>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</si>
  <si>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</si>
  <si>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</si>
  <si>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</si>
  <si>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</si>
  <si>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</si>
  <si>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</si>
  <si>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</si>
  <si>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</si>
  <si>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</si>
  <si>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</si>
  <si>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</si>
  <si>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</si>
  <si>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</si>
  <si>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</si>
  <si>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</si>
  <si>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</si>
  <si>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</si>
  <si>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</si>
  <si>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</si>
  <si>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</si>
  <si>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</si>
  <si>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</si>
  <si>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</si>
  <si>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</si>
  <si>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</si>
  <si>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</si>
  <si>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</si>
  <si>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</si>
  <si>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</si>
  <si>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</si>
  <si>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</si>
  <si>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</si>
  <si>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</si>
  <si>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</si>
  <si>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</si>
  <si>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</si>
  <si>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</si>
  <si>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</si>
  <si>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</si>
  <si>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</si>
  <si>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</si>
  <si>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</si>
  <si>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</si>
  <si>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</si>
  <si>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</si>
  <si>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</si>
  <si>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</si>
  <si>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</si>
  <si>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</si>
  <si>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</si>
  <si>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</si>
  <si>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</si>
  <si>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</si>
  <si>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</si>
  <si>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</si>
  <si>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</si>
  <si>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</si>
  <si>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</si>
  <si>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</si>
  <si>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</si>
  <si>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</si>
  <si>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</si>
  <si>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</si>
  <si>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</si>
  <si>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</si>
  <si>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</si>
  <si>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</si>
  <si>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</si>
  <si>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</si>
  <si>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</si>
  <si>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</si>
  <si>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</si>
  <si>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</si>
  <si>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</si>
  <si>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</si>
  <si>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</si>
  <si>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</si>
  <si>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</si>
  <si>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</si>
  <si>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</si>
  <si>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</si>
  <si>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</si>
  <si>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</si>
  <si>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</si>
  <si>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</si>
  <si>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</si>
  <si>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</si>
  <si>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</si>
  <si>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</si>
  <si>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</si>
  <si>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</si>
  <si>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</si>
  <si>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</si>
  <si>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</si>
  <si>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</si>
  <si>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</si>
  <si>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</si>
  <si>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</si>
  <si>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</si>
  <si>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</si>
  <si>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</si>
  <si>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</si>
  <si>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</si>
  <si>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</si>
  <si>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</si>
  <si>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</si>
  <si>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</si>
  <si>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</si>
  <si>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</si>
  <si>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</si>
  <si>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</si>
  <si>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</si>
  <si>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</si>
  <si>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</si>
  <si>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</si>
  <si>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</si>
  <si>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</si>
  <si>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</si>
  <si>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</si>
  <si>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</si>
  <si>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</si>
  <si>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</si>
  <si>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</si>
  <si>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</si>
  <si>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</si>
  <si>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</si>
  <si>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</si>
  <si>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</si>
  <si>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</si>
  <si>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</si>
  <si>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</si>
  <si>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</si>
  <si>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</si>
  <si>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</si>
  <si>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</si>
  <si>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</si>
  <si>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</si>
  <si>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</si>
  <si>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</si>
  <si>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</si>
  <si>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</si>
  <si>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</si>
  <si>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</si>
  <si>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</si>
  <si>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</si>
  <si>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</si>
  <si>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</si>
  <si>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</si>
  <si>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</si>
  <si>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</si>
  <si>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</si>
  <si>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</si>
  <si>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</si>
  <si>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</si>
  <si>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</si>
  <si>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</si>
  <si>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</si>
  <si>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</si>
  <si>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</si>
  <si>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</si>
  <si>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</si>
  <si>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</si>
  <si>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</si>
  <si>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</si>
  <si>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</si>
  <si>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</si>
  <si>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</si>
  <si>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</si>
  <si>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</si>
  <si>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</si>
  <si>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</si>
  <si>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</si>
  <si>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</si>
  <si>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</si>
  <si>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</si>
  <si>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</si>
  <si>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</si>
  <si>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</si>
  <si>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</si>
  <si>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</si>
  <si>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</si>
  <si>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</si>
  <si>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</si>
  <si>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</si>
  <si>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</si>
  <si>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</si>
  <si>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</si>
  <si>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</si>
  <si>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</si>
  <si>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</si>
  <si>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</si>
  <si>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</si>
  <si>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</si>
  <si>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</si>
  <si>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</si>
  <si>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</si>
  <si>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</si>
  <si>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</si>
  <si>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</si>
  <si>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</si>
  <si>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</si>
  <si>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</si>
  <si>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</si>
  <si>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</si>
  <si>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</si>
  <si>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</si>
  <si>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</si>
  <si>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</si>
  <si>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</si>
  <si>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</si>
  <si>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</si>
  <si>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</si>
  <si>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</si>
  <si>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</si>
  <si>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</si>
  <si>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</si>
  <si>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</si>
  <si>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</si>
  <si>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</si>
  <si>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</si>
  <si>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</si>
  <si>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</si>
  <si>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</si>
  <si>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</si>
  <si>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</si>
  <si>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</si>
  <si>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</si>
  <si>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</si>
  <si>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</si>
  <si>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</si>
  <si>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</si>
  <si>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</si>
  <si>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</si>
  <si>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</si>
  <si>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</si>
  <si>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</si>
  <si>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</si>
  <si>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</si>
  <si>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</si>
  <si>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</si>
  <si>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</si>
  <si>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</si>
  <si>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</si>
  <si>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</si>
  <si>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</si>
  <si>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</si>
  <si>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</si>
  <si>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</si>
  <si>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</si>
  <si>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</si>
  <si>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</si>
  <si>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</si>
  <si>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</si>
  <si>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</si>
  <si>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</si>
  <si>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</si>
  <si>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</si>
  <si>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</si>
  <si>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</si>
  <si>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</si>
  <si>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</si>
  <si>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</si>
  <si>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</si>
  <si>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</si>
  <si>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</si>
  <si>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</si>
  <si>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</si>
  <si>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</si>
  <si>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</si>
  <si>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</si>
  <si>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</si>
  <si>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</si>
  <si>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</si>
  <si>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</si>
  <si>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</si>
  <si>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</si>
  <si>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</si>
  <si>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</si>
  <si>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</si>
  <si>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</si>
  <si>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</si>
  <si>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</si>
  <si>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</si>
  <si>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</si>
  <si>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</si>
  <si>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</si>
  <si>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</si>
  <si>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</si>
  <si>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</si>
  <si>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</si>
  <si>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</si>
  <si>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</si>
  <si>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</si>
  <si>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</si>
  <si>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</si>
  <si>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</si>
  <si>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</si>
  <si>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</si>
  <si>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</si>
  <si>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</si>
  <si>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</si>
  <si>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</si>
  <si>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</si>
  <si>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</si>
  <si>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</si>
  <si>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</si>
  <si>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</si>
  <si>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</si>
  <si>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</si>
  <si>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</si>
  <si>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</si>
  <si>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</si>
  <si>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</si>
  <si>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</si>
  <si>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</si>
  <si>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</si>
  <si>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</si>
  <si>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</si>
  <si>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</si>
  <si>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</si>
  <si>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</si>
  <si>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</si>
  <si>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</si>
  <si>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</si>
  <si>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</si>
  <si>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</si>
  <si>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</si>
  <si>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</si>
  <si>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</si>
  <si>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</si>
  <si>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</si>
  <si>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</si>
  <si>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</si>
  <si>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</si>
  <si>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</si>
  <si>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</si>
  <si>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</si>
  <si>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</si>
  <si>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</si>
  <si>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</si>
  <si>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</si>
  <si>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</si>
  <si>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</si>
  <si>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</si>
  <si>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</si>
  <si>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</si>
  <si>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</si>
  <si>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</si>
  <si>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</si>
  <si>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</si>
  <si>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</si>
  <si>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</si>
  <si>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</si>
  <si>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</si>
  <si>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</si>
  <si>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</si>
  <si>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</si>
  <si>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</si>
  <si>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</si>
  <si>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</si>
  <si>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</si>
  <si>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</si>
  <si>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</si>
  <si>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</si>
  <si>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</si>
  <si>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</si>
  <si>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</si>
  <si>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</si>
  <si>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</si>
  <si>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</si>
  <si>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</si>
  <si>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</si>
  <si>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</si>
  <si>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</si>
  <si>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</si>
  <si>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</si>
  <si>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</si>
  <si>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</si>
  <si>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</si>
  <si>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</si>
  <si>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</si>
  <si>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</si>
  <si>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</si>
  <si>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</si>
  <si>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</si>
  <si>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</si>
  <si>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</si>
  <si>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</si>
  <si>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</si>
  <si>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</si>
  <si>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</si>
  <si>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</si>
  <si>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</si>
  <si>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</si>
  <si>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</si>
  <si>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</si>
  <si>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</si>
  <si>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</si>
  <si>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</si>
  <si>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</si>
  <si>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</si>
  <si>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</si>
  <si>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</si>
  <si>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</si>
  <si>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</si>
  <si>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</si>
  <si>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</si>
  <si>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</si>
  <si>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</si>
  <si>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</si>
  <si>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</si>
  <si>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</si>
  <si>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</si>
  <si>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</si>
  <si>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</si>
  <si>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</si>
  <si>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</si>
  <si>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</si>
  <si>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</si>
  <si>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</si>
  <si>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</si>
  <si>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</si>
  <si>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</si>
  <si>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</si>
  <si>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</si>
  <si>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</si>
  <si>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</si>
  <si>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</si>
  <si>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</si>
  <si>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</si>
  <si>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</si>
  <si>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</si>
  <si>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</si>
  <si>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</si>
  <si>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</si>
  <si>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</si>
  <si>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</si>
  <si>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</si>
  <si>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</si>
  <si>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</si>
  <si>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</si>
  <si>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</si>
  <si>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</si>
  <si>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</si>
  <si>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</si>
  <si>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</si>
  <si>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</si>
  <si>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</si>
  <si>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</si>
  <si>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</si>
  <si>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</si>
  <si>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</si>
  <si>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</si>
  <si>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</si>
  <si>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</si>
  <si>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</si>
  <si>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</si>
  <si>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</si>
  <si>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</si>
  <si>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</si>
  <si>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</si>
  <si>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</si>
  <si>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</si>
  <si>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</si>
  <si>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</si>
  <si>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</si>
  <si>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</si>
  <si>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</si>
  <si>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</si>
  <si>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</si>
  <si>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</si>
  <si>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</si>
  <si>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</si>
  <si>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</si>
  <si>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</si>
  <si>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</si>
  <si>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</si>
  <si>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</si>
  <si>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</si>
  <si>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</si>
  <si>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</si>
  <si>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</si>
  <si>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</si>
  <si>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</si>
  <si>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</si>
  <si>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</si>
  <si>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</si>
  <si>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</si>
  <si>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</si>
  <si>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</si>
  <si>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</si>
  <si>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</si>
  <si>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</si>
  <si>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</si>
  <si>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</si>
  <si>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</si>
  <si>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</si>
  <si>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</si>
  <si>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</si>
  <si>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</si>
  <si>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</si>
  <si>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</si>
  <si>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</si>
  <si>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</si>
  <si>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</si>
  <si>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</si>
  <si>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</si>
  <si>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</si>
  <si>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</si>
  <si>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</si>
  <si>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</si>
  <si>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</si>
  <si>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</si>
  <si>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</si>
  <si>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</si>
  <si>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</si>
  <si>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</si>
  <si>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</si>
  <si>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</si>
  <si>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</si>
  <si>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</si>
  <si>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</si>
  <si>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</si>
  <si>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</si>
  <si>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</si>
  <si>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</si>
  <si>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</si>
  <si>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</si>
  <si>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</si>
  <si>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</si>
  <si>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</si>
  <si>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</si>
  <si>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</si>
  <si>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</si>
  <si>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</si>
  <si>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</si>
  <si>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</si>
  <si>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</si>
  <si>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</si>
  <si>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</si>
  <si>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</si>
  <si>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</si>
  <si>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</si>
  <si>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</si>
  <si>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</si>
  <si>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</si>
  <si>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</si>
  <si>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</si>
  <si>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</si>
  <si>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</si>
  <si>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</si>
  <si>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</si>
  <si>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</si>
  <si>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</si>
  <si>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</si>
  <si>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</si>
  <si>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</si>
  <si>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</si>
  <si>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</si>
  <si>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</si>
  <si>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</si>
  <si>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</si>
  <si>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</si>
  <si>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</si>
  <si>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</si>
  <si>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</si>
  <si>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</si>
  <si>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</si>
  <si>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</si>
  <si>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</si>
  <si>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</si>
  <si>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</si>
  <si>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</si>
  <si>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</si>
  <si>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</si>
  <si>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</si>
  <si>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</si>
  <si>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</si>
  <si>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</si>
  <si>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</si>
  <si>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</si>
  <si>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</si>
  <si>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</si>
  <si>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</si>
  <si>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</si>
  <si>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</si>
  <si>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</si>
  <si>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</si>
  <si>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</si>
  <si>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</si>
  <si>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</si>
  <si>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</si>
  <si>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</si>
  <si>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</si>
  <si>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</si>
  <si>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</si>
  <si>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</si>
  <si>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</si>
  <si>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</si>
  <si>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</si>
  <si>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</si>
  <si>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</si>
  <si>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</si>
  <si>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</si>
  <si>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</si>
  <si>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</si>
  <si>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</si>
  <si>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</si>
  <si>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</si>
  <si>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</si>
  <si>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</si>
  <si>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</si>
  <si>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</si>
  <si>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</si>
  <si>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</si>
  <si>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</si>
  <si>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</si>
  <si>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</si>
  <si>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</si>
  <si>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</si>
  <si>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</si>
  <si>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</si>
  <si>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</si>
  <si>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</si>
  <si>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</si>
  <si>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</si>
  <si>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</si>
  <si>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</si>
  <si>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</si>
  <si>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</si>
  <si>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</si>
  <si>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</si>
  <si>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</si>
  <si>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</si>
  <si>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</si>
  <si>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</si>
  <si>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</si>
  <si>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</si>
  <si>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</si>
  <si>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</si>
  <si>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</si>
  <si>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</si>
  <si>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</si>
  <si>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</si>
  <si>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</si>
  <si>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</si>
  <si>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</si>
  <si>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</si>
  <si>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</si>
  <si>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</si>
  <si>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</si>
  <si>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</si>
  <si>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</si>
  <si>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</si>
  <si>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</si>
  <si>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</si>
  <si>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</si>
  <si>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</si>
  <si>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</si>
  <si>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</si>
  <si>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</si>
  <si>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</si>
  <si>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</si>
  <si>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</si>
  <si>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</si>
  <si>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</si>
  <si>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</si>
  <si>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</si>
  <si>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</si>
  <si>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</si>
  <si>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</si>
  <si>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</si>
  <si>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</si>
  <si>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</si>
  <si>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</si>
  <si>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</si>
  <si>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</si>
  <si>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</si>
  <si>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</si>
  <si>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</si>
  <si>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</si>
  <si>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</si>
  <si>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</si>
  <si>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</si>
  <si>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</si>
  <si>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</si>
  <si>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</si>
  <si>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</si>
  <si>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</si>
  <si>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</si>
  <si>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</si>
  <si>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</si>
  <si>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</si>
  <si>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</si>
  <si>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</si>
  <si>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</si>
  <si>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</si>
  <si>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</si>
  <si>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</si>
  <si>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</si>
  <si>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</si>
  <si>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</si>
  <si>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</si>
  <si>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</si>
  <si>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</si>
  <si>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</si>
  <si>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</si>
  <si>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</si>
  <si>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</si>
  <si>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</si>
  <si>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</si>
  <si>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</si>
  <si>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</si>
  <si>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</si>
  <si>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</si>
  <si>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</si>
  <si>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</si>
  <si>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</si>
  <si>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</si>
  <si>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</si>
  <si>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</si>
  <si>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</si>
  <si>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</si>
  <si>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</si>
  <si>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</si>
  <si>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</si>
  <si>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</si>
  <si>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</si>
  <si>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</si>
  <si>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</si>
  <si>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</si>
  <si>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</si>
  <si>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</si>
  <si>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</si>
  <si>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</si>
  <si>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</si>
  <si>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</si>
  <si>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</si>
  <si>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</si>
  <si>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</si>
  <si>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</si>
  <si>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</si>
  <si>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</si>
  <si>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</si>
  <si>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</si>
  <si>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</si>
  <si>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</si>
  <si>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</si>
  <si>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</si>
  <si>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</si>
  <si>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</si>
  <si>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</si>
  <si>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</si>
  <si>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</si>
  <si>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</si>
  <si>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</si>
  <si>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</si>
  <si>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</si>
  <si>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</si>
  <si>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</si>
  <si>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</si>
  <si>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</si>
  <si>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</si>
  <si>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</si>
  <si>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</si>
  <si>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</si>
  <si>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</si>
  <si>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</si>
  <si>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</si>
  <si>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</si>
  <si>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</si>
  <si>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</si>
  <si>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</si>
  <si>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</si>
  <si>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</si>
  <si>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</si>
  <si>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</si>
  <si>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</si>
  <si>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</si>
  <si>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</si>
  <si>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</si>
  <si>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</si>
  <si>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</si>
  <si>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</si>
  <si>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</si>
  <si>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</si>
  <si>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</si>
  <si>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</si>
  <si>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</si>
  <si>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</si>
  <si>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</si>
  <si>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</si>
  <si>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</si>
  <si>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</si>
  <si>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</si>
  <si>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</si>
  <si>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</si>
  <si>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</si>
  <si>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</si>
  <si>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</si>
  <si>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</si>
  <si>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</si>
  <si>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</si>
  <si>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</si>
  <si>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</si>
  <si>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</si>
  <si>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</si>
  <si>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</si>
  <si>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</si>
  <si>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</si>
  <si>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</si>
  <si>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</si>
  <si>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</si>
  <si>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</si>
  <si>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</si>
  <si>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</si>
  <si>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</si>
  <si>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</si>
  <si>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</si>
  <si>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</si>
  <si>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</si>
  <si>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</si>
  <si>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</si>
  <si>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</si>
  <si>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</si>
  <si>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</si>
  <si>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</si>
  <si>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</si>
  <si>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</si>
  <si>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</si>
  <si>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</si>
  <si>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</si>
  <si>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</si>
  <si>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</si>
  <si>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</si>
  <si>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</si>
  <si>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</si>
  <si>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</si>
  <si>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</si>
  <si>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</si>
  <si>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</si>
  <si>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</si>
  <si>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</si>
  <si>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</si>
  <si>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</si>
  <si>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</si>
  <si>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</si>
  <si>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</si>
  <si>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</si>
  <si>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</si>
  <si>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</si>
  <si>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</si>
  <si>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</si>
  <si>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</si>
  <si>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</si>
  <si>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</si>
  <si>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</si>
  <si>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</si>
  <si>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</si>
  <si>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</si>
  <si>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</si>
  <si>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</si>
  <si>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</si>
  <si>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</si>
  <si>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</si>
  <si>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</si>
  <si>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</si>
  <si>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</si>
  <si>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</si>
  <si>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</si>
  <si>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</si>
  <si>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</si>
  <si>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</si>
  <si>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</si>
  <si>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</si>
  <si>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</si>
  <si>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</si>
  <si>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</si>
  <si>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</si>
  <si>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</si>
  <si>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</si>
  <si>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</si>
  <si>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</si>
  <si>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</si>
  <si>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</si>
  <si>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</si>
  <si>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</si>
  <si>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</si>
  <si>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</si>
  <si>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</si>
  <si>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</si>
  <si>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</si>
  <si>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</si>
  <si>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</si>
  <si>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</si>
  <si>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</si>
  <si>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</si>
  <si>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</si>
  <si>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</si>
  <si>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</si>
  <si>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</si>
  <si>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</si>
  <si>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</si>
  <si>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</si>
  <si>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</si>
  <si>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</si>
  <si>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</si>
  <si>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</si>
  <si>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</si>
  <si>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</si>
  <si>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</si>
  <si>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</si>
  <si>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</si>
  <si>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</si>
  <si>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</si>
  <si>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</si>
  <si>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</si>
  <si>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</si>
  <si>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</si>
  <si>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</si>
  <si>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</si>
  <si>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</si>
  <si>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</si>
  <si>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</si>
  <si>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</si>
  <si>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</si>
  <si>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</si>
  <si>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</si>
  <si>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</si>
  <si>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</si>
  <si>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</si>
  <si>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</si>
  <si>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</si>
  <si>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</si>
  <si>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</si>
  <si>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</si>
  <si>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</si>
  <si>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</si>
  <si>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</si>
  <si>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</si>
  <si>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</si>
  <si>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</si>
  <si>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</si>
  <si>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</si>
  <si>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</si>
  <si>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</si>
  <si>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</si>
  <si>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</si>
  <si>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</si>
  <si>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</si>
  <si>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</si>
  <si>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</si>
  <si>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</si>
  <si>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</si>
  <si>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</si>
  <si>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</si>
  <si>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</si>
  <si>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</si>
  <si>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</si>
  <si>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</si>
  <si>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</si>
  <si>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</si>
  <si>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</si>
  <si>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</si>
  <si>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</si>
  <si>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</si>
  <si>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</si>
  <si>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</si>
  <si>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</si>
  <si>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</si>
  <si>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</si>
  <si>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</si>
  <si>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</si>
  <si>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</si>
  <si>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</si>
  <si>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</si>
  <si>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</si>
  <si>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</si>
  <si>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</si>
  <si>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</si>
  <si>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</si>
  <si>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</si>
  <si>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</si>
  <si>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</si>
  <si>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</si>
  <si>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</si>
  <si>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</si>
  <si>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</si>
  <si>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</si>
  <si>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</si>
  <si>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</si>
  <si>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</si>
  <si>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</si>
  <si>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</si>
  <si>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</si>
  <si>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</si>
  <si>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</si>
  <si>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</si>
  <si>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</si>
  <si>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</si>
  <si>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</si>
  <si>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</si>
  <si>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</si>
  <si>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</si>
  <si>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</si>
  <si>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</si>
  <si>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</si>
  <si>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</si>
  <si>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</si>
  <si>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</si>
  <si>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</si>
  <si>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</si>
  <si>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</si>
  <si>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</si>
  <si>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</si>
  <si>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</si>
  <si>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</si>
  <si>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</si>
  <si>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</si>
  <si>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</si>
  <si>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</si>
  <si>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</si>
  <si>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</si>
  <si>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</si>
  <si>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</si>
  <si>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</si>
  <si>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</si>
  <si>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</si>
  <si>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</si>
  <si>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</si>
  <si>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</si>
  <si>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</si>
  <si>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</si>
  <si>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</si>
  <si>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</si>
  <si>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</si>
  <si>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</si>
  <si>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</si>
  <si>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</si>
  <si>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</si>
  <si>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</si>
  <si>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</si>
  <si>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</si>
  <si>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</si>
  <si>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</si>
  <si>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</si>
  <si>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</si>
  <si>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</si>
  <si>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</si>
  <si>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</si>
  <si>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</si>
  <si>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</si>
  <si>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</si>
  <si>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</si>
  <si>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</si>
  <si>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</si>
  <si>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</si>
  <si>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</si>
  <si>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</si>
  <si>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</si>
  <si>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</si>
  <si>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</si>
  <si>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</si>
  <si>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</si>
  <si>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</si>
  <si>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</si>
  <si>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</si>
  <si>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</si>
  <si>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</si>
  <si>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</si>
  <si>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</si>
  <si>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</si>
  <si>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</si>
  <si>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</si>
  <si>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</si>
  <si>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</si>
  <si>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</si>
  <si>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</si>
  <si>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</si>
  <si>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</si>
  <si>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</si>
  <si>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</si>
  <si>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</si>
  <si>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</si>
  <si>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</si>
  <si>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</si>
  <si>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</si>
  <si>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</si>
  <si>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</si>
  <si>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</si>
  <si>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</si>
  <si>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</si>
  <si>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</si>
  <si>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</si>
  <si>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</si>
  <si>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</si>
  <si>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</si>
  <si>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</si>
  <si>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</si>
  <si>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</si>
  <si>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</si>
  <si>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</si>
  <si>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</si>
  <si>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</si>
  <si>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</si>
  <si>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</si>
  <si>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</si>
  <si>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</si>
  <si>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</si>
  <si>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</si>
  <si>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</si>
  <si>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</si>
  <si>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</si>
  <si>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</si>
  <si>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</si>
  <si>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</si>
  <si>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</si>
  <si>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</si>
  <si>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</si>
  <si>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</si>
  <si>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</si>
  <si>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</si>
  <si>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</si>
  <si>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</si>
  <si>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</si>
  <si>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</si>
  <si>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</si>
  <si>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</si>
  <si>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</si>
  <si>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</si>
  <si>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</si>
  <si>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</si>
  <si>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</si>
  <si>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</si>
  <si>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</si>
  <si>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</si>
  <si>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</si>
  <si>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</si>
  <si>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</si>
  <si>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</si>
  <si>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</si>
  <si>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</si>
  <si>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</si>
  <si>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</si>
  <si>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</si>
  <si>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</si>
  <si>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</si>
  <si>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</si>
  <si>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</si>
  <si>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</si>
  <si>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</si>
  <si>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</si>
  <si>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</si>
  <si>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</si>
  <si>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</si>
  <si>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</si>
  <si>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</si>
  <si>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</si>
  <si>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</si>
  <si>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</si>
  <si>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</si>
  <si>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</si>
  <si>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</si>
  <si>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</si>
  <si>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</si>
  <si>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</si>
  <si>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</si>
  <si>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</si>
  <si>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</si>
  <si>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</si>
  <si>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</si>
  <si>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</si>
  <si>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</si>
  <si>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</si>
  <si>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</si>
  <si>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</si>
  <si>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</si>
  <si>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</si>
  <si>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</si>
  <si>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</si>
  <si>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</si>
  <si>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</si>
  <si>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</si>
  <si>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</si>
  <si>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</si>
  <si>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</si>
  <si>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</si>
  <si>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</si>
  <si>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</si>
  <si>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</si>
  <si>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</si>
  <si>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</si>
  <si>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</si>
  <si>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</si>
  <si>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</si>
  <si>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</si>
  <si>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</si>
  <si>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</si>
  <si>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</si>
  <si>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</si>
  <si>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</si>
  <si>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</si>
  <si>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</si>
  <si>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</si>
  <si>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</si>
  <si>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</si>
  <si>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</si>
  <si>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</si>
  <si>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</si>
  <si>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</si>
  <si>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</si>
  <si>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</si>
  <si>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</si>
  <si>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</si>
  <si>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</si>
  <si>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</si>
  <si>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</si>
  <si>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</si>
  <si>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</si>
  <si>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</si>
  <si>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</si>
  <si>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</si>
  <si>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</si>
  <si>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</si>
  <si>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</si>
  <si>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</si>
  <si>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</si>
  <si>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</si>
  <si>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</si>
  <si>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</si>
  <si>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</si>
  <si>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</si>
  <si>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</si>
  <si>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</si>
  <si>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</si>
  <si>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</si>
  <si>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</si>
  <si>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</si>
  <si>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</si>
  <si>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</si>
  <si>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</si>
  <si>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</si>
  <si>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</si>
  <si>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</si>
  <si>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</si>
  <si>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</si>
  <si>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</si>
  <si>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</si>
  <si>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</si>
  <si>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</si>
  <si>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</si>
  <si>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</si>
  <si>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</si>
  <si>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</si>
  <si>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</si>
  <si>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</si>
  <si>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</si>
  <si>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</si>
  <si>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</si>
  <si>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</si>
  <si>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</si>
  <si>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</si>
  <si>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</si>
  <si>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</si>
  <si>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</si>
  <si>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</si>
  <si>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</si>
  <si>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</si>
  <si>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</si>
  <si>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</si>
  <si>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</si>
  <si>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</si>
  <si>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</si>
  <si>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</si>
  <si>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</si>
  <si>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</si>
  <si>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</si>
  <si>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</si>
  <si>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</si>
  <si>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</si>
  <si>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</si>
  <si>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</si>
  <si>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</si>
  <si>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</si>
  <si>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</si>
  <si>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</si>
  <si>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</si>
  <si>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</si>
  <si>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</si>
  <si>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</si>
  <si>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</si>
  <si>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</si>
  <si>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</si>
  <si>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</si>
  <si>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</si>
  <si>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</si>
  <si>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</si>
  <si>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</si>
  <si>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</si>
  <si>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</si>
  <si>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</si>
  <si>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</si>
  <si>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</si>
  <si>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</si>
  <si>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</si>
  <si>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</si>
  <si>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</si>
  <si>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</si>
  <si>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</si>
  <si>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</si>
  <si>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</si>
  <si>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</si>
  <si>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</si>
  <si>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</si>
  <si>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</si>
  <si>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</si>
  <si>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</si>
  <si>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</si>
  <si>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</si>
  <si>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</si>
  <si>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</si>
  <si>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</si>
  <si>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</si>
  <si>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</si>
  <si>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</si>
  <si>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</si>
  <si>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</si>
  <si>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</si>
  <si>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</si>
  <si>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</si>
  <si>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</si>
  <si>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</si>
  <si>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</si>
  <si>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</si>
  <si>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</si>
  <si>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</si>
  <si>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</si>
  <si>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</si>
  <si>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</si>
  <si>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</si>
  <si>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</si>
  <si>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</si>
  <si>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</si>
  <si>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</si>
  <si>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</si>
  <si>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</si>
  <si>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</si>
  <si>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</si>
  <si>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</si>
  <si>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</si>
  <si>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</si>
  <si>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</si>
  <si>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</si>
  <si>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</si>
  <si>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</si>
  <si>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</si>
  <si>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</si>
  <si>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</si>
  <si>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</si>
  <si>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</si>
  <si>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</si>
  <si>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</si>
  <si>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</si>
  <si>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</si>
  <si>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</si>
  <si>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</si>
  <si>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</si>
  <si>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</si>
  <si>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</si>
  <si>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</si>
  <si>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</si>
  <si>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</si>
  <si>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</si>
  <si>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</si>
  <si>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</si>
  <si>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</si>
  <si>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</si>
  <si>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</si>
  <si>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</si>
  <si>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</si>
  <si>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</si>
  <si>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</si>
  <si>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</si>
  <si>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</si>
  <si>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</si>
  <si>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</si>
  <si>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</si>
  <si>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</si>
  <si>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</si>
  <si>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</si>
  <si>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</si>
  <si>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</si>
  <si>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</si>
  <si>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</si>
  <si>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</si>
  <si>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</si>
  <si>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</si>
  <si>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</si>
  <si>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</si>
  <si>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</si>
  <si>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</si>
  <si>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</si>
  <si>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</si>
  <si>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</si>
  <si>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</si>
  <si>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</si>
  <si>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</si>
  <si>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</si>
  <si>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</si>
  <si>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</si>
  <si>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</si>
  <si>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</si>
  <si>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</si>
  <si>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</si>
  <si>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</si>
  <si>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</si>
  <si>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</si>
  <si>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</si>
  <si>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</si>
  <si>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</si>
  <si>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</si>
  <si>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</si>
  <si>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</si>
  <si>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</si>
  <si>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</si>
  <si>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</si>
  <si>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</si>
  <si>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</si>
  <si>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</si>
  <si>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</si>
  <si>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</si>
  <si>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</si>
  <si>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</si>
  <si>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</si>
  <si>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</si>
  <si>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</si>
  <si>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</si>
  <si>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</si>
  <si>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</si>
  <si>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</si>
  <si>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</si>
  <si>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</si>
  <si>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</si>
  <si>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</si>
  <si>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</si>
  <si>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</si>
  <si>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</si>
  <si>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</si>
  <si>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</si>
  <si>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</si>
  <si>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</si>
  <si>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</si>
  <si>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</si>
  <si>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</si>
  <si>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</si>
  <si>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</si>
  <si>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</si>
  <si>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</si>
  <si>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</si>
  <si>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</si>
  <si>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</si>
  <si>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</si>
  <si>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</si>
  <si>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</si>
  <si>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</si>
  <si>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</si>
  <si>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</si>
  <si>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</si>
  <si>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</si>
  <si>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</si>
  <si>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</si>
  <si>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</si>
  <si>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</si>
  <si>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</si>
  <si>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</si>
  <si>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</si>
  <si>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</si>
  <si>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</si>
  <si>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</si>
  <si>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</si>
  <si>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</si>
  <si>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</si>
  <si>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</si>
  <si>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</si>
  <si>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</si>
  <si>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</si>
  <si>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</si>
  <si>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</si>
  <si>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</si>
  <si>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</si>
  <si>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</si>
  <si>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</si>
  <si>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</si>
  <si>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</si>
  <si>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</si>
  <si>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</si>
  <si>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</si>
  <si>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</si>
  <si>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</si>
  <si>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</si>
  <si>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</si>
  <si>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</si>
  <si>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</si>
  <si>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</si>
  <si>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</si>
  <si>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</si>
  <si>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</si>
  <si>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</si>
  <si>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</si>
  <si>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</si>
  <si>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</si>
  <si>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</si>
  <si>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</si>
  <si>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</si>
  <si>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</si>
  <si>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</si>
  <si>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</si>
  <si>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</si>
  <si>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</si>
  <si>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</si>
  <si>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</si>
  <si>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</si>
  <si>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</si>
  <si>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</si>
  <si>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</si>
  <si>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</si>
  <si>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</si>
  <si>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</si>
  <si>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</si>
  <si>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</si>
  <si>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</si>
  <si>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</si>
  <si>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</si>
  <si>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</si>
  <si>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</si>
  <si>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</si>
  <si>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</si>
  <si>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</si>
  <si>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</si>
  <si>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</si>
  <si>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</si>
  <si>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</si>
  <si>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</si>
  <si>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</si>
  <si>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</si>
  <si>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</si>
  <si>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</si>
  <si>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</si>
  <si>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</si>
  <si>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</si>
  <si>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</si>
  <si>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</si>
  <si>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</si>
  <si>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</si>
  <si>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</si>
  <si>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</si>
  <si>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</si>
  <si>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</si>
  <si>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</si>
  <si>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</si>
  <si>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</si>
  <si>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</si>
  <si>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</si>
  <si>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</si>
  <si>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</si>
  <si>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</si>
  <si>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</si>
  <si>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</si>
  <si>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</si>
  <si>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</si>
  <si>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</si>
  <si>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</si>
  <si>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</si>
  <si>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</si>
  <si>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</si>
  <si>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</si>
  <si>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</si>
  <si>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</si>
  <si>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</si>
  <si>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</si>
  <si>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</si>
  <si>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</si>
  <si>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</si>
  <si>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</si>
  <si>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</si>
  <si>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</si>
  <si>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</si>
  <si>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</si>
  <si>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</si>
  <si>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</si>
  <si>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</si>
  <si>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</si>
  <si>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</si>
  <si>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</si>
  <si>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</si>
  <si>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</si>
  <si>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</si>
  <si>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</si>
  <si>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</si>
  <si>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</si>
  <si>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</si>
  <si>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</si>
  <si>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</si>
  <si>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</si>
  <si>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</si>
  <si>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</si>
  <si>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</si>
  <si>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</si>
  <si>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</si>
  <si>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</si>
  <si>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</si>
  <si>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</si>
  <si>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</si>
  <si>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</si>
  <si>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</si>
  <si>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</si>
  <si>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</si>
  <si>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</si>
  <si>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</si>
  <si>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</si>
  <si>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</si>
  <si>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</si>
  <si>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</si>
  <si>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</si>
  <si>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</si>
  <si>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</si>
  <si>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</si>
  <si>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</si>
  <si>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</si>
  <si>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</si>
  <si>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</si>
  <si>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</si>
  <si>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</si>
  <si>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</si>
  <si>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</si>
  <si>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</si>
  <si>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</si>
  <si>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</si>
  <si>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</si>
  <si>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</si>
  <si>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</si>
  <si>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</si>
  <si>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</si>
  <si>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</si>
  <si>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</si>
  <si>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</si>
  <si>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</si>
  <si>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</si>
  <si>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</si>
  <si>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</si>
  <si>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</si>
  <si>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</si>
  <si>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</si>
  <si>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</si>
  <si>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</si>
  <si>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</si>
  <si>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</si>
  <si>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</si>
  <si>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</si>
  <si>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</si>
  <si>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</si>
  <si>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</si>
  <si>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</si>
  <si>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</si>
  <si>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</si>
  <si>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</si>
  <si>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</si>
  <si>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</si>
  <si>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</si>
  <si>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</si>
  <si>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</si>
  <si>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</si>
  <si>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</si>
  <si>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</si>
  <si>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</si>
  <si>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</si>
  <si>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</si>
  <si>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</si>
  <si>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</si>
  <si>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</si>
  <si>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</si>
  <si>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</si>
  <si>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</si>
  <si>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</si>
  <si>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</si>
  <si>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</si>
  <si>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</si>
  <si>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</si>
  <si>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</si>
  <si>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</si>
  <si>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</si>
  <si>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</si>
  <si>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</si>
  <si>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</si>
  <si>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</si>
  <si>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</si>
  <si>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</si>
  <si>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</si>
  <si>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</si>
  <si>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</si>
  <si>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</si>
  <si>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</si>
  <si>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</si>
  <si>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</si>
  <si>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</si>
  <si>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</si>
  <si>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</si>
  <si>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</si>
  <si>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</si>
  <si>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</si>
  <si>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</si>
  <si>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</si>
  <si>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</si>
  <si>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</si>
  <si>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</si>
  <si>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</si>
  <si>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</si>
  <si>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</si>
  <si>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</si>
  <si>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</si>
  <si>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</si>
  <si>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</si>
  <si>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</si>
  <si>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</si>
  <si>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</si>
  <si>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</si>
  <si>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</si>
  <si>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</si>
  <si>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</si>
  <si>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</si>
  <si>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</si>
  <si>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</si>
  <si>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</si>
  <si>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</si>
  <si>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</si>
  <si>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</si>
  <si>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</si>
  <si>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</si>
  <si>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</si>
  <si>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</si>
  <si>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</si>
  <si>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</si>
  <si>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</si>
  <si>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</si>
  <si>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</si>
  <si>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</si>
  <si>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</si>
  <si>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</si>
  <si>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</si>
  <si>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</si>
  <si>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</si>
  <si>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</si>
  <si>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</si>
  <si>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</si>
  <si>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</si>
  <si>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</si>
  <si>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</si>
  <si>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</si>
  <si>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</si>
  <si>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</si>
  <si>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</si>
  <si>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</si>
  <si>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</si>
  <si>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</si>
  <si>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</si>
  <si>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</si>
  <si>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</si>
  <si>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</si>
  <si>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</si>
  <si>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</si>
  <si>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</si>
  <si>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</si>
  <si>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</si>
  <si>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</si>
  <si>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</si>
  <si>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</si>
  <si>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</si>
  <si>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</si>
  <si>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</si>
  <si>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</si>
  <si>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</si>
  <si>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</si>
  <si>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</si>
  <si>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</si>
  <si>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</si>
  <si>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</si>
  <si>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</si>
  <si>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</si>
  <si>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</si>
  <si>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</si>
  <si>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</si>
  <si>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</si>
  <si>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</si>
  <si>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</si>
  <si>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</si>
  <si>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</si>
  <si>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</si>
  <si>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</si>
  <si>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</si>
  <si>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</si>
  <si>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</si>
  <si>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</si>
  <si>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</si>
  <si>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</si>
  <si>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</si>
  <si>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</si>
  <si>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</si>
  <si>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</si>
  <si>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</si>
  <si>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</si>
  <si>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</si>
  <si>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</si>
  <si>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</si>
  <si>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</si>
  <si>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</si>
  <si>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</si>
  <si>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</si>
  <si>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</si>
  <si>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</si>
  <si>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</si>
  <si>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</si>
  <si>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</si>
  <si>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</si>
  <si>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</si>
  <si>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</si>
  <si>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</si>
  <si>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</si>
  <si>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</si>
  <si>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</si>
  <si>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</si>
  <si>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</si>
  <si>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</si>
  <si>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</si>
  <si>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</si>
  <si>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</si>
  <si>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</si>
  <si>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</si>
  <si>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</si>
  <si>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</si>
  <si>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</si>
  <si>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</si>
  <si>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</si>
  <si>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</si>
  <si>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</si>
  <si>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</si>
  <si>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</si>
  <si>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</si>
  <si>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</si>
  <si>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</si>
  <si>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</si>
  <si>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</si>
  <si>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</si>
  <si>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</si>
  <si>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</si>
  <si>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</si>
  <si>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</si>
  <si>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</si>
  <si>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</si>
  <si>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</si>
  <si>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</si>
  <si>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</si>
  <si>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</si>
  <si>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</si>
  <si>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</si>
  <si>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</si>
  <si>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</si>
  <si>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</si>
  <si>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</si>
  <si>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</si>
  <si>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</si>
  <si>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</si>
  <si>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</si>
  <si>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</si>
  <si>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</si>
  <si>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</si>
  <si>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</si>
  <si>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</si>
  <si>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</si>
  <si>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</si>
  <si>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</si>
  <si>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</si>
  <si>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</si>
  <si>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</si>
  <si>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</si>
  <si>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</si>
  <si>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</si>
  <si>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</si>
  <si>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</si>
  <si>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</si>
  <si>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</si>
  <si>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</si>
  <si>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</si>
  <si>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</si>
  <si>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</si>
  <si>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</si>
  <si>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</si>
  <si>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</si>
  <si>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</si>
  <si>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</si>
  <si>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</si>
  <si>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</si>
  <si>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</si>
  <si>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</si>
  <si>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</si>
  <si>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</si>
  <si>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</si>
  <si>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</si>
  <si>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</si>
  <si>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</si>
  <si>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</si>
  <si>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</si>
  <si>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</si>
  <si>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</si>
  <si>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</si>
  <si>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</si>
  <si>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</si>
  <si>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</si>
  <si>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</si>
  <si>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</si>
  <si>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</si>
  <si>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</si>
  <si>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</si>
  <si>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</si>
  <si>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</si>
  <si>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</si>
  <si>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</si>
  <si>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</si>
  <si>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</si>
  <si>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</si>
  <si>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</si>
  <si>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</si>
  <si>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</si>
  <si>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</si>
  <si>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</si>
  <si>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</si>
  <si>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</si>
  <si>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</si>
  <si>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</si>
  <si>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</si>
  <si>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</si>
  <si>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</si>
  <si>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</si>
  <si>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</si>
  <si>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</si>
  <si>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</si>
  <si>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</si>
  <si>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</si>
  <si>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</si>
  <si>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</si>
  <si>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</si>
  <si>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</si>
  <si>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</si>
  <si>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</si>
  <si>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</si>
  <si>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</si>
  <si>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</si>
  <si>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</si>
  <si>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</si>
  <si>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</si>
  <si>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</si>
  <si>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</si>
  <si>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</si>
  <si>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</si>
  <si>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</si>
  <si>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</si>
  <si>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</si>
  <si>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</si>
  <si>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</si>
  <si>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</si>
  <si>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</si>
  <si>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</si>
  <si>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</si>
  <si>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</si>
  <si>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</si>
  <si>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</si>
  <si>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</si>
  <si>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</si>
  <si>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</si>
  <si>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</si>
  <si>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</si>
  <si>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</si>
  <si>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</si>
  <si>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</si>
  <si>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</si>
  <si>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</si>
  <si>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</si>
  <si>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</si>
  <si>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</si>
  <si>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</si>
  <si>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</si>
  <si>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</si>
  <si>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</si>
  <si>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</si>
  <si>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</si>
  <si>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</si>
  <si>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</si>
  <si>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</si>
  <si>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</si>
  <si>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</si>
  <si>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</si>
  <si>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</si>
  <si>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</si>
  <si>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</si>
  <si>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</si>
  <si>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</si>
  <si>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</si>
  <si>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</si>
  <si>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</si>
  <si>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</si>
  <si>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</si>
  <si>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</si>
  <si>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</si>
  <si>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</si>
  <si>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</si>
  <si>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</si>
  <si>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</si>
  <si>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</si>
  <si>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</si>
  <si>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</si>
  <si>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</si>
  <si>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</si>
  <si>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</si>
  <si>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</si>
  <si>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</si>
  <si>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</si>
  <si>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</si>
  <si>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</si>
  <si>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</si>
  <si>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</si>
  <si>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</si>
  <si>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</si>
  <si>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</si>
  <si>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</si>
  <si>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</si>
  <si>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</si>
  <si>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</si>
  <si>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</si>
  <si>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</si>
  <si>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</si>
  <si>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</si>
  <si>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</si>
  <si>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</si>
  <si>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</si>
  <si>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</si>
  <si>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</si>
  <si>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</si>
  <si>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</si>
  <si>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</si>
  <si>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</si>
  <si>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</si>
  <si>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</si>
  <si>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</si>
  <si>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</si>
  <si>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</si>
  <si>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</si>
  <si>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</si>
  <si>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</si>
  <si>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</si>
  <si>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</si>
  <si>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</si>
  <si>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</si>
  <si>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</si>
  <si>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</si>
  <si>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</si>
  <si>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</si>
  <si>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</si>
  <si>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</si>
  <si>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</si>
  <si>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</si>
  <si>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</si>
  <si>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</si>
  <si>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</si>
  <si>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</si>
  <si>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</si>
  <si>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</si>
  <si>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</si>
  <si>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</si>
  <si>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</si>
  <si>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</si>
  <si>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</si>
  <si>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</si>
  <si>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</si>
  <si>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</si>
  <si>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</si>
  <si>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</si>
  <si>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</si>
  <si>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</si>
  <si>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</si>
  <si>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</si>
  <si>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</si>
  <si>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</si>
  <si>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</si>
  <si>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</si>
  <si>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</si>
  <si>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</si>
  <si>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</si>
  <si>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</si>
  <si>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</si>
  <si>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</si>
  <si>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</si>
  <si>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</si>
  <si>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</si>
  <si>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</si>
  <si>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</si>
  <si>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</si>
  <si>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</si>
  <si>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</si>
  <si>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</si>
  <si>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</si>
  <si>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</si>
  <si>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</si>
  <si>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</si>
  <si>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</si>
  <si>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</si>
  <si>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</si>
  <si>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</si>
  <si>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</si>
  <si>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</si>
  <si>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</si>
  <si>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</si>
  <si>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</si>
  <si>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</si>
  <si>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</si>
  <si>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</si>
  <si>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</si>
  <si>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</si>
  <si>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</si>
  <si>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</si>
  <si>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</si>
  <si>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</si>
  <si>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</si>
  <si>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</si>
  <si>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</si>
  <si>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</si>
  <si>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</si>
  <si>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</si>
  <si>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</si>
  <si>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</si>
  <si>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</si>
  <si>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</si>
  <si>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</si>
  <si>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</si>
  <si>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</si>
  <si>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</si>
  <si>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</si>
  <si>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</si>
  <si>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</si>
  <si>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</si>
  <si>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</si>
  <si>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</si>
  <si>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</si>
  <si>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</si>
  <si>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</si>
  <si>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</si>
  <si>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</si>
  <si>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</si>
  <si>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</si>
  <si>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</si>
  <si>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</si>
  <si>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</si>
  <si>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</si>
  <si>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</si>
  <si>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</si>
  <si>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</si>
  <si>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</si>
  <si>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</si>
  <si>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</si>
  <si>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</si>
  <si>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</si>
  <si>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</si>
  <si>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</si>
  <si>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</si>
  <si>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</si>
  <si>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</si>
  <si>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</si>
  <si>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</si>
  <si>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</si>
  <si>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</si>
  <si>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</si>
  <si>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</si>
  <si>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</si>
  <si>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</si>
  <si>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</si>
  <si>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</si>
  <si>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</si>
  <si>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</si>
  <si>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</si>
  <si>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</si>
  <si>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</si>
  <si>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</si>
  <si>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</si>
  <si>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</si>
  <si>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</si>
  <si>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</si>
  <si>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</si>
  <si>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</si>
  <si>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</si>
  <si>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</si>
  <si>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</si>
  <si>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</si>
  <si>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</si>
  <si>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</si>
  <si>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</si>
  <si>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</si>
  <si>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</si>
  <si>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</si>
  <si>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</si>
  <si>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</si>
  <si>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</si>
  <si>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</si>
  <si>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</si>
  <si>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</si>
  <si>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</si>
  <si>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</si>
  <si>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</si>
  <si>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</si>
  <si>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</si>
  <si>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</si>
  <si>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</si>
  <si>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</si>
  <si>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</si>
  <si>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</si>
  <si>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</si>
  <si>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</si>
  <si>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</si>
  <si>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</si>
  <si>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</si>
  <si>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</si>
  <si>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</si>
  <si>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</si>
  <si>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</si>
  <si>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</si>
  <si>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</si>
  <si>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</si>
  <si>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</si>
  <si>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</si>
  <si>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</si>
  <si>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</si>
  <si>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</si>
  <si>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</si>
  <si>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</si>
  <si>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</si>
  <si>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</si>
  <si>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</si>
  <si>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</si>
  <si>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</si>
  <si>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</si>
  <si>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</si>
  <si>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</si>
  <si>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</si>
  <si>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</si>
  <si>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</si>
  <si>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</si>
  <si>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</si>
  <si>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</si>
  <si>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</si>
  <si>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</si>
  <si>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</si>
  <si>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</si>
  <si>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</si>
  <si>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</si>
  <si>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</si>
  <si>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</si>
  <si>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</si>
  <si>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</si>
  <si>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</si>
  <si>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</si>
  <si>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</si>
  <si>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</si>
  <si>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</si>
  <si>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</si>
  <si>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</si>
  <si>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</si>
  <si>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</si>
  <si>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</si>
  <si>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</si>
  <si>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</si>
  <si>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</si>
  <si>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</si>
  <si>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</si>
  <si>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</si>
  <si>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</si>
  <si>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</si>
  <si>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</si>
  <si>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</si>
  <si>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</si>
  <si>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</si>
  <si>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</si>
  <si>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</si>
  <si>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</si>
  <si>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</si>
  <si>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</si>
  <si>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</si>
  <si>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</si>
  <si>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</si>
  <si>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</si>
  <si>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</si>
  <si>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</si>
  <si>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</si>
  <si>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</si>
  <si>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</si>
  <si>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</si>
  <si>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</si>
  <si>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</si>
  <si>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</si>
  <si>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</si>
  <si>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</si>
  <si>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</si>
  <si>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</si>
  <si>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</si>
  <si>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</si>
  <si>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</si>
  <si>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</si>
  <si>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</si>
  <si>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</si>
  <si>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</si>
  <si>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</si>
  <si>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</si>
  <si>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</si>
  <si>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</si>
  <si>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</si>
  <si>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</si>
  <si>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</si>
  <si>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</si>
  <si>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</si>
  <si>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</si>
  <si>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</si>
  <si>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</si>
  <si>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</si>
  <si>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</si>
  <si>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</si>
  <si>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</si>
  <si>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</si>
  <si>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</si>
  <si>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</si>
  <si>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</si>
  <si>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</si>
  <si>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</si>
  <si>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</si>
  <si>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</si>
  <si>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</si>
  <si>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</si>
  <si>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</si>
  <si>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</si>
  <si>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</si>
  <si>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</si>
  <si>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</si>
  <si>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</si>
  <si>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</si>
  <si>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</si>
  <si>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</si>
  <si>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</si>
  <si>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</si>
  <si>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</si>
  <si>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</si>
  <si>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</si>
  <si>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</si>
  <si>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</si>
  <si>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</si>
  <si>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</si>
  <si>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</si>
  <si>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</si>
  <si>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</si>
  <si>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</si>
  <si>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</si>
  <si>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</si>
  <si>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</si>
  <si>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</si>
  <si>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</si>
  <si>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</si>
  <si>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</si>
  <si>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</si>
  <si>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</si>
  <si>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</si>
  <si>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</si>
  <si>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</si>
  <si>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</si>
  <si>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</si>
  <si>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</si>
  <si>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</si>
  <si>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</si>
  <si>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</si>
  <si>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</si>
  <si>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</si>
  <si>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</si>
  <si>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</si>
  <si>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</si>
  <si>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</si>
  <si>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</si>
  <si>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</si>
  <si>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</si>
  <si>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</si>
  <si>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</si>
  <si>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</si>
  <si>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</si>
  <si>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</si>
  <si>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</si>
  <si>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</si>
  <si>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</si>
  <si>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</si>
  <si>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</si>
  <si>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</si>
  <si>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</si>
  <si>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</si>
  <si>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</si>
  <si>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</si>
  <si>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</si>
  <si>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</si>
  <si>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</si>
  <si>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</si>
  <si>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</si>
  <si>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</si>
  <si>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</si>
  <si>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</si>
  <si>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</si>
  <si>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</si>
  <si>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</si>
  <si>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</si>
  <si>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</si>
  <si>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</si>
  <si>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</si>
  <si>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</si>
  <si>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</si>
  <si>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</si>
  <si>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</si>
  <si>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</si>
  <si>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</si>
  <si>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</si>
  <si>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</si>
  <si>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</si>
  <si>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</si>
  <si>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</si>
  <si>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</si>
  <si>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</si>
  <si>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</si>
  <si>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</si>
  <si>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</si>
  <si>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</si>
  <si>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</si>
  <si>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</si>
  <si>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</si>
  <si>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</si>
  <si>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</si>
  <si>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</si>
  <si>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</si>
  <si>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</si>
  <si>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</si>
  <si>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</si>
  <si>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</si>
  <si>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</si>
  <si>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</si>
  <si>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</si>
  <si>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</si>
  <si>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</si>
  <si>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</si>
  <si>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</si>
  <si>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</si>
  <si>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</si>
  <si>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</si>
  <si>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</si>
  <si>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</si>
  <si>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</si>
  <si>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</si>
  <si>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</si>
  <si>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</si>
  <si>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</si>
  <si>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</si>
  <si>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</si>
  <si>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</si>
  <si>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</si>
  <si>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</si>
  <si>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</si>
  <si>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</si>
  <si>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</si>
  <si>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</si>
  <si>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</si>
  <si>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</si>
  <si>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</si>
  <si>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</si>
  <si>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</si>
  <si>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</si>
  <si>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</si>
  <si>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</si>
  <si>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</si>
  <si>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</si>
  <si>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</si>
  <si>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</si>
  <si>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</si>
  <si>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</si>
  <si>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</si>
  <si>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</si>
  <si>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</si>
  <si>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</si>
  <si>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</si>
  <si>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</si>
  <si>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</si>
  <si>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</si>
  <si>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</si>
  <si>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</si>
  <si>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</si>
  <si>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</si>
  <si>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</si>
  <si>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</si>
  <si>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</si>
  <si>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</si>
  <si>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</si>
  <si>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</si>
  <si>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</si>
  <si>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</si>
  <si>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</si>
  <si>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</si>
  <si>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</si>
  <si>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</si>
  <si>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</si>
  <si>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</si>
  <si>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</si>
  <si>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</si>
  <si>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</si>
  <si>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</si>
  <si>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</si>
  <si>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</si>
  <si>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</si>
  <si>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</si>
  <si>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</si>
  <si>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</si>
  <si>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</si>
  <si>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</si>
  <si>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</si>
  <si>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</si>
  <si>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</si>
  <si>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</si>
  <si>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</si>
  <si>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</si>
  <si>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</si>
  <si>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</si>
  <si>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</si>
  <si>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</si>
  <si>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</si>
  <si>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</si>
  <si>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</si>
  <si>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</si>
  <si>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</si>
  <si>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</si>
  <si>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</si>
  <si>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</si>
  <si>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</si>
  <si>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</si>
  <si>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</si>
  <si>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</si>
  <si>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</si>
  <si>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</si>
  <si>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</si>
  <si>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</si>
  <si>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</si>
  <si>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</si>
  <si>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</si>
  <si>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</si>
  <si>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</si>
  <si>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</si>
  <si>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</si>
  <si>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</si>
  <si>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</si>
  <si>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</si>
  <si>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</si>
  <si>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</si>
  <si>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</si>
  <si>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</si>
  <si>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</si>
  <si>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</si>
  <si>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</si>
  <si>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</si>
  <si>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</si>
  <si>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</si>
  <si>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</si>
  <si>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</si>
  <si>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</si>
  <si>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</si>
  <si>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</si>
  <si>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</si>
  <si>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</si>
  <si>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</si>
  <si>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</si>
  <si>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</si>
  <si>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</si>
  <si>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</si>
  <si>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</si>
  <si>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</si>
  <si>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</si>
  <si>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</si>
  <si>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</si>
  <si>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</si>
  <si>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</si>
  <si>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</si>
  <si>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</si>
  <si>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</si>
  <si>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</si>
  <si>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</si>
  <si>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</si>
  <si>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</si>
  <si>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</si>
  <si>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</si>
  <si>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</si>
  <si>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</si>
  <si>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</si>
  <si>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</si>
  <si>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</si>
  <si>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</si>
  <si>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</si>
  <si>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</si>
  <si>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</si>
  <si>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</si>
  <si>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</si>
  <si>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</si>
  <si>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</si>
  <si>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</si>
  <si>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</si>
  <si>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</si>
  <si>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</si>
  <si>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</si>
  <si>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</si>
  <si>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</si>
  <si>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</si>
  <si>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</si>
  <si>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</si>
  <si>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</si>
  <si>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</si>
  <si>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</si>
  <si>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</si>
  <si>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</si>
  <si>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</si>
  <si>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</si>
  <si>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</si>
  <si>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</si>
  <si>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</si>
  <si>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</si>
  <si>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</si>
  <si>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</si>
  <si>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</si>
  <si>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</si>
  <si>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</si>
  <si>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</si>
  <si>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</si>
  <si>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</si>
  <si>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</si>
  <si>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</si>
  <si>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</si>
  <si>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</si>
  <si>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</si>
  <si>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</si>
  <si>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</si>
  <si>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</si>
  <si>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</si>
  <si>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</si>
  <si>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</si>
  <si>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</si>
  <si>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</si>
  <si>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</si>
  <si>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</si>
  <si>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</si>
  <si>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</si>
  <si>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</si>
  <si>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</si>
  <si>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</si>
  <si>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</si>
  <si>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</si>
  <si>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</si>
  <si>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</si>
  <si>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</si>
  <si>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</si>
  <si>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</si>
  <si>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</si>
  <si>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</si>
  <si>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</si>
  <si>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</si>
  <si>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</si>
  <si>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</si>
  <si>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</si>
  <si>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</si>
  <si>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</si>
  <si>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</si>
  <si>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</si>
  <si>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</si>
  <si>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</si>
  <si>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</si>
  <si>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</si>
  <si>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</si>
  <si>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</si>
  <si>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</si>
  <si>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</si>
  <si>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</si>
  <si>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</si>
  <si>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</si>
  <si>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</si>
  <si>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</si>
  <si>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</si>
  <si>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</si>
  <si>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</si>
  <si>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</si>
  <si>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</si>
  <si>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</si>
  <si>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</si>
  <si>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</si>
  <si>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</si>
  <si>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</si>
  <si>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</si>
  <si>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</si>
  <si>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</si>
  <si>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</si>
  <si>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</si>
  <si>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</si>
  <si>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</si>
  <si>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</si>
  <si>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</si>
  <si>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</si>
  <si>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</si>
  <si>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</si>
  <si>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</si>
  <si>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</si>
  <si>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</si>
  <si>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</si>
  <si>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</si>
  <si>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</si>
  <si>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</si>
  <si>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</si>
  <si>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</si>
  <si>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</si>
  <si>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</si>
  <si>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</si>
  <si>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</si>
  <si>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</si>
  <si>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</si>
  <si>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</si>
  <si>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</si>
  <si>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</si>
  <si>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</si>
  <si>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</si>
  <si>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</si>
  <si>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</si>
  <si>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</si>
  <si>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</si>
  <si>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</si>
  <si>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</si>
  <si>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</si>
  <si>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</si>
  <si>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</si>
  <si>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</si>
  <si>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</si>
  <si>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</si>
  <si>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</si>
  <si>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</si>
  <si>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</si>
  <si>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</si>
  <si>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</si>
  <si>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</si>
  <si>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</si>
  <si>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</si>
  <si>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</si>
  <si>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</si>
  <si>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</si>
  <si>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</si>
  <si>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</si>
  <si>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</si>
  <si>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</si>
  <si>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</si>
  <si>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</si>
  <si>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</si>
  <si>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</si>
  <si>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</si>
  <si>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</si>
  <si>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</si>
  <si>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</si>
  <si>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</si>
  <si>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</si>
  <si>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</si>
  <si>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</si>
  <si>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</si>
  <si>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</si>
  <si>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</si>
  <si>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</si>
  <si>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</si>
  <si>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</si>
  <si>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</si>
  <si>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</si>
  <si>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</si>
  <si>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</si>
  <si>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</si>
  <si>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</si>
  <si>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</si>
  <si>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</si>
  <si>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</si>
  <si>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</si>
  <si>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</si>
  <si>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</si>
  <si>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</si>
  <si>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</si>
  <si>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</si>
  <si>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</si>
  <si>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</si>
  <si>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</si>
  <si>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</si>
  <si>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</si>
  <si>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</si>
  <si>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</si>
  <si>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</si>
  <si>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</si>
  <si>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</si>
  <si>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</si>
  <si>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</si>
  <si>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</si>
  <si>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</si>
  <si>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</si>
  <si>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</si>
  <si>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</si>
  <si>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</si>
  <si>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</si>
  <si>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</si>
  <si>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</si>
  <si>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</si>
  <si>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</si>
  <si>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</si>
  <si>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</si>
  <si>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</si>
  <si>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</si>
  <si>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</si>
  <si>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</si>
  <si>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</si>
  <si>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</si>
  <si>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</si>
  <si>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</si>
  <si>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</si>
  <si>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</si>
  <si>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</si>
  <si>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</si>
  <si>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</si>
  <si>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</si>
  <si>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</si>
  <si>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</si>
  <si>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</si>
  <si>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</si>
  <si>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</si>
  <si>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</si>
  <si>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</si>
  <si>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</si>
  <si>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</si>
  <si>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</si>
  <si>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</si>
  <si>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</si>
  <si>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</si>
  <si>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</si>
  <si>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</si>
  <si>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</si>
  <si>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</si>
  <si>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</si>
  <si>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</si>
  <si>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</si>
  <si>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</si>
  <si>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</si>
  <si>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</si>
  <si>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</si>
  <si>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</si>
  <si>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</si>
  <si>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</si>
  <si>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</si>
  <si>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</si>
  <si>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</si>
  <si>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</si>
  <si>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</si>
  <si>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</si>
  <si>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</si>
  <si>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</si>
  <si>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</si>
  <si>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</si>
  <si>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</si>
  <si>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</si>
  <si>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</si>
  <si>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</si>
  <si>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</si>
  <si>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</si>
  <si>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</si>
  <si>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</si>
  <si>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</si>
  <si>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</si>
  <si>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</si>
  <si>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</si>
  <si>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</si>
  <si>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</si>
  <si>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</si>
  <si>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</si>
  <si>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</si>
  <si>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</si>
  <si>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</si>
  <si>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</si>
  <si>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</si>
  <si>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</si>
  <si>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</si>
  <si>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</si>
  <si>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</si>
  <si>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</si>
  <si>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</si>
  <si>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</si>
  <si>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</si>
  <si>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</si>
  <si>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</si>
  <si>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</si>
  <si>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</si>
  <si>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</si>
  <si>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</si>
  <si>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</si>
  <si>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</si>
  <si>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</si>
  <si>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</si>
  <si>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</si>
  <si>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</si>
  <si>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</si>
  <si>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</si>
  <si>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</si>
  <si>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</si>
  <si>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</si>
  <si>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</si>
  <si>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</si>
  <si>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</si>
  <si>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</si>
  <si>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</si>
  <si>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</si>
  <si>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</si>
  <si>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</si>
  <si>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</si>
  <si>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</si>
  <si>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</si>
  <si>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</si>
  <si>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</si>
  <si>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</si>
  <si>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</si>
  <si>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</si>
  <si>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</si>
  <si>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</si>
  <si>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</si>
  <si>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</si>
  <si>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</si>
  <si>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</si>
  <si>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</si>
  <si>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</si>
  <si>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</si>
  <si>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</si>
  <si>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</si>
  <si>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</si>
  <si>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</si>
  <si>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</si>
  <si>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</si>
  <si>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</si>
  <si>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</si>
  <si>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</si>
  <si>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</si>
  <si>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</si>
  <si>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</si>
  <si>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</si>
  <si>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</si>
  <si>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</si>
  <si>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</si>
  <si>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</si>
  <si>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</si>
  <si>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</si>
  <si>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</si>
  <si>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</si>
  <si>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</si>
  <si>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</si>
  <si>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</si>
  <si>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</si>
  <si>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</si>
  <si>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</si>
  <si>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</si>
  <si>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</si>
  <si>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</si>
  <si>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</si>
  <si>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</si>
  <si>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</si>
  <si>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</si>
  <si>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</si>
  <si>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</si>
  <si>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</si>
  <si>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</si>
  <si>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</si>
  <si>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</si>
  <si>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</si>
  <si>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</si>
  <si>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</si>
  <si>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</si>
  <si>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</si>
  <si>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</si>
  <si>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</si>
  <si>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</si>
  <si>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</si>
  <si>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</si>
  <si>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</si>
  <si>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</si>
  <si>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</si>
  <si>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</si>
  <si>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</si>
  <si>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</si>
  <si>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</si>
  <si>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</si>
  <si>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</si>
  <si>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</si>
  <si>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</si>
  <si>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</si>
  <si>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</si>
  <si>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</si>
  <si>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</si>
  <si>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</si>
  <si>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</si>
  <si>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</si>
  <si>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</si>
  <si>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</si>
  <si>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</si>
  <si>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</si>
  <si>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</si>
  <si>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</si>
  <si>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</si>
  <si>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</si>
  <si>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</si>
  <si>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</si>
  <si>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</si>
  <si>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</si>
  <si>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</si>
  <si>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</si>
  <si>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</si>
  <si>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</si>
  <si>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</si>
  <si>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</si>
  <si>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</si>
  <si>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</si>
  <si>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</si>
  <si>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</si>
  <si>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</si>
  <si>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</si>
  <si>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</si>
  <si>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</si>
  <si>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</si>
  <si>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</si>
  <si>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</si>
  <si>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</si>
  <si>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</si>
  <si>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</si>
  <si>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</si>
  <si>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</si>
  <si>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</si>
  <si>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</si>
  <si>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</si>
  <si>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</si>
  <si>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</si>
  <si>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</si>
  <si>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</si>
  <si>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</si>
  <si>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</si>
  <si>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</si>
  <si>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</si>
  <si>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</si>
  <si>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</si>
  <si>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</si>
  <si>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</si>
  <si>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</si>
  <si>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</si>
  <si>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</si>
  <si>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</si>
  <si>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</si>
  <si>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</si>
  <si>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</si>
  <si>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</si>
  <si>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</si>
  <si>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</si>
  <si>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</si>
  <si>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</si>
  <si>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</si>
  <si>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</si>
  <si>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</si>
  <si>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</si>
  <si>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</si>
  <si>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</si>
  <si>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</si>
  <si>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</si>
  <si>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</si>
  <si>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</si>
  <si>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</si>
  <si>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</si>
  <si>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</si>
  <si>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</si>
  <si>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</si>
  <si>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</si>
  <si>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</si>
  <si>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</si>
  <si>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</si>
  <si>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</si>
  <si>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</si>
  <si>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</si>
  <si>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</si>
  <si>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</si>
  <si>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</si>
  <si>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</si>
  <si>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</si>
  <si>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</si>
  <si>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</si>
  <si>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</si>
  <si>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</si>
  <si>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</si>
  <si>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</si>
  <si>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</si>
  <si>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</si>
  <si>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</si>
  <si>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</si>
  <si>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</si>
  <si>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</si>
  <si>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</si>
  <si>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</si>
  <si>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</si>
  <si>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</si>
  <si>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</si>
  <si>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</si>
  <si>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</si>
  <si>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</si>
  <si>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</si>
  <si>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</si>
  <si>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</si>
  <si>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</si>
  <si>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</si>
  <si>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</si>
  <si>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</si>
  <si>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</si>
  <si>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</si>
  <si>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</si>
  <si>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</si>
  <si>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</si>
  <si>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</si>
  <si>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</si>
  <si>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</si>
  <si>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</si>
  <si>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</si>
  <si>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</si>
  <si>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</si>
  <si>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</si>
  <si>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</si>
  <si>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</si>
  <si>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</si>
  <si>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</si>
  <si>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</si>
  <si>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</si>
  <si>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</si>
  <si>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</si>
  <si>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</si>
  <si>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</si>
  <si>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</si>
  <si>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</si>
  <si>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</si>
  <si>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</si>
  <si>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</si>
  <si>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</si>
  <si>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</si>
  <si>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</si>
  <si>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</si>
  <si>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</si>
  <si>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</si>
  <si>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</si>
  <si>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</si>
  <si>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</si>
  <si>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</si>
  <si>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</si>
  <si>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</si>
  <si>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</si>
  <si>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</si>
  <si>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</si>
  <si>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</si>
  <si>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</si>
  <si>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</si>
  <si>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</si>
  <si>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</si>
  <si>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</si>
  <si>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</si>
  <si>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</si>
  <si>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</si>
  <si>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</si>
  <si>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</si>
  <si>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</si>
  <si>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</si>
  <si>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</si>
  <si>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</si>
  <si>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</si>
  <si>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</si>
  <si>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</si>
  <si>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</si>
  <si>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</si>
  <si>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</si>
  <si>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</si>
  <si>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</si>
  <si>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</si>
  <si>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</si>
  <si>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</si>
  <si>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</si>
  <si>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</si>
  <si>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</si>
  <si>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</si>
  <si>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</si>
  <si>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</si>
  <si>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</si>
  <si>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</si>
  <si>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</si>
  <si>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</si>
  <si>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</si>
  <si>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</si>
  <si>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</si>
  <si>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</si>
  <si>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</si>
  <si>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</si>
  <si>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</si>
  <si>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</si>
  <si>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</si>
  <si>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</si>
  <si>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</si>
  <si>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</si>
  <si>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</si>
  <si>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</si>
  <si>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</si>
  <si>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</si>
  <si>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</si>
  <si>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</si>
  <si>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</si>
  <si>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</si>
  <si>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</si>
  <si>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</si>
  <si>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</si>
  <si>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</si>
  <si>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</si>
  <si>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</si>
  <si>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</si>
  <si>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</si>
  <si>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</si>
  <si>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</si>
  <si>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</si>
  <si>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</si>
  <si>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</si>
  <si>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</si>
  <si>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</si>
  <si>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</si>
  <si>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</si>
  <si>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</si>
  <si>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</si>
  <si>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</si>
  <si>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</si>
  <si>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</si>
  <si>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</si>
  <si>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</si>
  <si>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</si>
  <si>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</si>
  <si>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</si>
  <si>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</si>
  <si>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</si>
  <si>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</si>
  <si>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</si>
  <si>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</si>
  <si>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</si>
  <si>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</si>
  <si>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</si>
  <si>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</si>
  <si>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</si>
  <si>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</si>
  <si>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</si>
  <si>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</si>
  <si>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</si>
  <si>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</si>
  <si>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</si>
  <si>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</si>
  <si>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</si>
  <si>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</si>
  <si>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</si>
  <si>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</si>
  <si>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</si>
  <si>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</si>
  <si>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</si>
  <si>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</si>
  <si>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</si>
  <si>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</si>
  <si>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</si>
  <si>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</si>
  <si>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</si>
  <si>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</si>
  <si>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</si>
  <si>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</si>
  <si>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</si>
  <si>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</si>
  <si>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</si>
  <si>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</si>
  <si>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</si>
  <si>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</si>
  <si>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</si>
  <si>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</si>
  <si>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</si>
  <si>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</si>
  <si>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</si>
  <si>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</si>
  <si>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</si>
  <si>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</si>
  <si>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</si>
  <si>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</si>
  <si>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</si>
  <si>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</si>
  <si>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</si>
  <si>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</si>
  <si>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</si>
  <si>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</si>
  <si>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</si>
  <si>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</si>
  <si>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</si>
  <si>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</si>
  <si>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</si>
  <si>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</si>
  <si>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</si>
  <si>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</si>
  <si>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</si>
  <si>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</si>
  <si>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</si>
  <si>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</si>
  <si>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</si>
  <si>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</si>
  <si>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</si>
  <si>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</si>
  <si>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</si>
  <si>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</si>
  <si>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</si>
  <si>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</si>
  <si>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</si>
  <si>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</si>
  <si>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</si>
  <si>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</si>
  <si>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</si>
  <si>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</si>
  <si>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</si>
  <si>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</si>
  <si>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</si>
  <si>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</si>
  <si>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</si>
  <si>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</si>
  <si>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</si>
  <si>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</si>
  <si>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</si>
  <si>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</si>
  <si>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</si>
  <si>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</si>
  <si>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</si>
  <si>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</si>
  <si>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</si>
  <si>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</si>
  <si>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</si>
  <si>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</si>
  <si>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</si>
  <si>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</si>
  <si>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</si>
  <si>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</si>
  <si>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</si>
  <si>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</si>
  <si>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</si>
  <si>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</si>
  <si>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</si>
  <si>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</si>
  <si>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</si>
  <si>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</si>
  <si>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</si>
  <si>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</si>
  <si>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</si>
  <si>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</si>
  <si>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</si>
  <si>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</si>
  <si>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</si>
  <si>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</si>
  <si>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</si>
  <si>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</si>
  <si>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</si>
  <si>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</si>
  <si>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</si>
  <si>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</si>
  <si>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</si>
  <si>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</si>
  <si>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</si>
  <si>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</si>
  <si>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</si>
  <si>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</si>
  <si>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</si>
  <si>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</si>
  <si>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</si>
  <si>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</si>
  <si>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</si>
  <si>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</si>
  <si>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</si>
  <si>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</si>
  <si>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</si>
  <si>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</si>
  <si>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</si>
  <si>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</si>
  <si>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</si>
  <si>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</si>
  <si>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</si>
  <si>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</si>
  <si>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</si>
  <si>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</si>
  <si>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</si>
  <si>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</si>
  <si>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</si>
  <si>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</si>
  <si>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</si>
  <si>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</si>
  <si>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</si>
  <si>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</si>
  <si>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</si>
  <si>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</si>
  <si>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</si>
  <si>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</si>
  <si>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</si>
  <si>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</si>
  <si>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</si>
  <si>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</si>
  <si>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</si>
  <si>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</si>
  <si>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</si>
  <si>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</si>
  <si>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</si>
  <si>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</si>
  <si>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</si>
  <si>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</si>
  <si>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</si>
  <si>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</si>
  <si>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</si>
  <si>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</si>
  <si>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</si>
  <si>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</si>
  <si>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</si>
  <si>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</si>
  <si>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</si>
  <si>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</si>
  <si>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</si>
  <si>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</si>
  <si>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</si>
  <si>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</si>
  <si>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</si>
  <si>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</si>
  <si>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</si>
  <si>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</si>
  <si>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</si>
  <si>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</si>
  <si>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</si>
  <si>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</si>
  <si>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</si>
  <si>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</si>
  <si>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</si>
  <si>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</si>
  <si>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</si>
  <si>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</si>
  <si>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</si>
  <si>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</si>
  <si>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</si>
  <si>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</si>
  <si>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</si>
  <si>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</si>
  <si>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</si>
  <si>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</si>
  <si>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</si>
  <si>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</si>
  <si>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</si>
  <si>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</si>
  <si>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</si>
  <si>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</si>
  <si>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</si>
  <si>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</si>
  <si>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</si>
  <si>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</si>
  <si>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</si>
  <si>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</si>
  <si>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</si>
  <si>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</si>
  <si>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</si>
  <si>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</si>
  <si>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</si>
  <si>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</si>
  <si>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</si>
  <si>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</si>
  <si>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</si>
  <si>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</si>
  <si>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</si>
  <si>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</si>
  <si>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</si>
  <si>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</si>
  <si>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</si>
  <si>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</si>
  <si>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</si>
  <si>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</si>
  <si>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</si>
  <si>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</si>
  <si>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</si>
  <si>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</si>
  <si>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</si>
  <si>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</si>
  <si>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</si>
  <si>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</si>
  <si>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</si>
  <si>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</si>
  <si>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</si>
  <si>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</si>
  <si>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</si>
  <si>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</si>
  <si>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</si>
  <si>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</si>
  <si>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</si>
  <si>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</si>
  <si>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</si>
  <si>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</si>
  <si>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</si>
  <si>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</si>
  <si>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</si>
  <si>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</si>
  <si>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</si>
  <si>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</si>
  <si>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</si>
  <si>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</si>
  <si>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</si>
  <si>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</si>
  <si>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</si>
  <si>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</si>
  <si>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</si>
  <si>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</si>
  <si>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</si>
  <si>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</si>
  <si>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</si>
  <si>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</si>
  <si>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</si>
  <si>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</si>
  <si>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</si>
  <si>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</si>
  <si>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</si>
  <si>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</si>
  <si>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</si>
  <si>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</si>
  <si>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</si>
  <si>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</si>
  <si>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</si>
  <si>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</si>
  <si>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</si>
  <si>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</si>
  <si>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</si>
  <si>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</si>
  <si>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</si>
  <si>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</si>
  <si>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</si>
  <si>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</si>
  <si>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</si>
  <si>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</si>
  <si>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</si>
  <si>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</si>
  <si>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</si>
  <si>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</si>
  <si>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</si>
  <si>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</si>
  <si>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</si>
  <si>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</si>
  <si>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</si>
  <si>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</si>
  <si>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</si>
  <si>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</si>
  <si>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</si>
  <si>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</si>
  <si>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</si>
  <si>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</si>
  <si>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</si>
  <si>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</si>
  <si>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</si>
  <si>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</si>
  <si>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</si>
  <si>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</si>
  <si>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</si>
  <si>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</si>
  <si>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</si>
  <si>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</si>
  <si>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</si>
  <si>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</si>
  <si>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</si>
  <si>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</si>
  <si>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</si>
  <si>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</si>
  <si>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</si>
  <si>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</si>
  <si>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</si>
  <si>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</si>
  <si>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</si>
  <si>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</si>
  <si>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</si>
  <si>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</si>
  <si>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</si>
  <si>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</si>
  <si>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</si>
  <si>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</si>
  <si>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</si>
  <si>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</si>
  <si>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</si>
  <si>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</si>
  <si>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</si>
  <si>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</si>
  <si>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</si>
  <si>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</si>
  <si>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</si>
  <si>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</si>
  <si>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</si>
  <si>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</si>
  <si>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</si>
  <si>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</si>
  <si>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</si>
  <si>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</si>
  <si>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</si>
  <si>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</si>
  <si>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</si>
  <si>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</si>
  <si>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</si>
  <si>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</si>
  <si>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</si>
  <si>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</si>
  <si>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</si>
  <si>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</si>
  <si>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</si>
  <si>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</si>
  <si>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</si>
  <si>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</si>
  <si>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</si>
  <si>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</si>
  <si>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</si>
  <si>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</si>
  <si>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</si>
  <si>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</si>
  <si>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</si>
  <si>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</si>
  <si>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</si>
  <si>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</si>
  <si>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</si>
  <si>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</si>
  <si>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</si>
  <si>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</si>
  <si>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</si>
  <si>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</si>
  <si>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</si>
  <si>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</si>
  <si>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</si>
  <si>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</si>
  <si>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</si>
  <si>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</si>
  <si>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</si>
  <si>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</si>
  <si>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</si>
  <si>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</si>
  <si>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</si>
  <si>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</si>
  <si>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</si>
  <si>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</si>
  <si>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</si>
  <si>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</si>
  <si>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</si>
  <si>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</si>
  <si>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</si>
  <si>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</si>
  <si>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</si>
  <si>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</si>
  <si>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</si>
  <si>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</si>
  <si>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</si>
  <si>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</si>
  <si>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</si>
  <si>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</si>
  <si>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</si>
  <si>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</si>
  <si>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</si>
  <si>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</si>
  <si>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</si>
  <si>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</si>
  <si>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</si>
  <si>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</si>
  <si>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</si>
  <si>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</si>
  <si>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</si>
  <si>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</si>
  <si>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</si>
  <si>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</si>
  <si>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</si>
  <si>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</si>
  <si>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</si>
  <si>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</si>
  <si>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</si>
  <si>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</si>
  <si>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</si>
  <si>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</si>
  <si>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</si>
  <si>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</si>
  <si>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</si>
  <si>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</si>
  <si>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</si>
  <si>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</si>
  <si>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</si>
  <si>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</si>
  <si>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</si>
  <si>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</si>
  <si>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</si>
  <si>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</si>
  <si>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</si>
  <si>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</si>
  <si>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</si>
  <si>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</si>
  <si>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</si>
  <si>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</si>
  <si>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</si>
  <si>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</si>
  <si>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</si>
  <si>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</si>
  <si>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</si>
  <si>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</si>
  <si>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</si>
  <si>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</si>
  <si>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</si>
  <si>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</si>
  <si>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</si>
  <si>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</si>
  <si>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</si>
  <si>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</si>
  <si>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</si>
  <si>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</si>
  <si>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</si>
  <si>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</si>
  <si>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</si>
  <si>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</si>
  <si>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</si>
  <si>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</si>
  <si>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</si>
  <si>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</si>
  <si>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</si>
  <si>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</si>
  <si>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</si>
  <si>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</si>
  <si>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</si>
  <si>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</si>
  <si>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</si>
  <si>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</si>
  <si>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</si>
  <si>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</si>
  <si>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</si>
  <si>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</si>
  <si>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</si>
  <si>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</si>
  <si>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</si>
  <si>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</si>
  <si>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</si>
  <si>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</si>
  <si>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</si>
  <si>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</si>
  <si>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</si>
  <si>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</si>
  <si>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</si>
  <si>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</si>
  <si>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</si>
  <si>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</si>
  <si>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</si>
  <si>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</si>
  <si>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</si>
  <si>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</si>
  <si>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</si>
  <si>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</si>
  <si>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</si>
  <si>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</si>
  <si>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</si>
  <si>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</si>
  <si>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</si>
  <si>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</si>
  <si>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</si>
  <si>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</si>
  <si>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</si>
  <si>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</si>
  <si>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</si>
  <si>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</si>
  <si>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</si>
  <si>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</si>
  <si>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</si>
  <si>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</si>
  <si>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</si>
  <si>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</si>
  <si>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</si>
  <si>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</si>
  <si>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</si>
  <si>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</si>
  <si>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</si>
  <si>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</si>
  <si>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</si>
  <si>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</si>
  <si>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</si>
  <si>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</si>
  <si>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</si>
  <si>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</si>
  <si>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</si>
  <si>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</si>
  <si>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</si>
  <si>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</si>
  <si>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</si>
  <si>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</si>
  <si>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</si>
  <si>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</si>
  <si>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</si>
  <si>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</si>
  <si>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</si>
  <si>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</si>
  <si>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</si>
  <si>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</si>
  <si>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</si>
  <si>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</si>
  <si>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</si>
  <si>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</si>
  <si>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</si>
  <si>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</si>
  <si>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</si>
  <si>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</si>
  <si>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</si>
  <si>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</si>
  <si>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</si>
  <si>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</si>
  <si>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</si>
  <si>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</si>
  <si>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</si>
  <si>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</si>
  <si>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</si>
  <si>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</si>
  <si>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</si>
  <si>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</si>
  <si>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</si>
  <si>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</si>
  <si>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</si>
  <si>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</si>
  <si>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</si>
  <si>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</si>
  <si>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</si>
  <si>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</si>
  <si>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</si>
  <si>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</si>
  <si>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</si>
  <si>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</si>
  <si>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</si>
  <si>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</si>
  <si>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</si>
  <si>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</si>
  <si>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</si>
  <si>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</si>
  <si>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</si>
  <si>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</si>
  <si>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</si>
  <si>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</si>
  <si>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</si>
  <si>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</si>
  <si>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</si>
  <si>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</si>
  <si>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</si>
  <si>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</si>
  <si>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</si>
  <si>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</si>
  <si>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</si>
  <si>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</si>
  <si>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</si>
  <si>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</si>
  <si>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</si>
  <si>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</si>
  <si>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</si>
  <si>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</si>
  <si>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</si>
  <si>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</si>
  <si>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</si>
  <si>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</si>
  <si>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</si>
  <si>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</si>
  <si>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</si>
  <si>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</si>
  <si>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</si>
  <si>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</si>
  <si>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</si>
  <si>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</si>
  <si>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</si>
  <si>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</si>
  <si>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</si>
  <si>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</si>
  <si>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</si>
  <si>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</si>
  <si>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</si>
  <si>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</si>
  <si>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</si>
  <si>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</si>
  <si>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</si>
  <si>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</si>
  <si>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</si>
  <si>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</si>
  <si>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</si>
  <si>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</si>
  <si>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</si>
  <si>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</si>
  <si>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</si>
  <si>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</si>
  <si>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</si>
  <si>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</si>
  <si>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</si>
  <si>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</si>
  <si>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</si>
  <si>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</si>
  <si>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</si>
  <si>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</si>
  <si>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</si>
  <si>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</si>
  <si>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</si>
  <si>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</si>
  <si>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</si>
  <si>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</si>
  <si>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</si>
  <si>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</si>
  <si>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</si>
  <si>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</si>
  <si>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</si>
  <si>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</si>
  <si>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</si>
  <si>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</si>
  <si>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</si>
  <si>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</si>
  <si>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</si>
  <si>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</si>
  <si>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</si>
  <si>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</si>
  <si>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</si>
  <si>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</si>
  <si>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</si>
  <si>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</si>
  <si>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</si>
  <si>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</si>
  <si>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</si>
  <si>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</si>
  <si>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</si>
  <si>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</si>
  <si>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</si>
  <si>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</si>
  <si>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</si>
  <si>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</si>
  <si>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</si>
  <si>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</si>
  <si>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</si>
  <si>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</si>
  <si>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</si>
  <si>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</si>
  <si>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</si>
  <si>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</si>
  <si>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</si>
  <si>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</si>
  <si>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</si>
  <si>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</si>
  <si>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</si>
  <si>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</si>
  <si>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</si>
  <si>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</si>
  <si>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</si>
  <si>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</si>
  <si>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</si>
  <si>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</si>
  <si>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</si>
  <si>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</si>
  <si>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</si>
  <si>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</si>
  <si>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</si>
  <si>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</si>
  <si>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</si>
  <si>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</si>
  <si>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</si>
  <si>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</si>
  <si>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</si>
  <si>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</si>
  <si>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</si>
  <si>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</si>
  <si>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</si>
  <si>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</si>
  <si>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</si>
  <si>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</si>
  <si>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</si>
  <si>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</si>
  <si>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</si>
  <si>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</si>
  <si>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</si>
  <si>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</si>
  <si>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</si>
  <si>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</si>
  <si>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</si>
  <si>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</si>
  <si>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</si>
  <si>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</si>
  <si>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</si>
  <si>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</si>
  <si>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</si>
  <si>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</si>
  <si>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</si>
  <si>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</si>
  <si>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</si>
  <si>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</si>
  <si>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</si>
  <si>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</si>
  <si>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</si>
  <si>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</si>
  <si>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</si>
  <si>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</si>
  <si>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</si>
  <si>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</si>
  <si>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</si>
  <si>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</si>
  <si>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</si>
  <si>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</si>
  <si>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</si>
  <si>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</si>
  <si>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</si>
  <si>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</si>
  <si>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</si>
  <si>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</si>
  <si>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</si>
  <si>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</si>
  <si>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</si>
  <si>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</si>
  <si>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</si>
  <si>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</si>
  <si>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</si>
  <si>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</si>
  <si>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</si>
  <si>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</si>
  <si>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</si>
  <si>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</si>
  <si>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</si>
  <si>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</si>
  <si>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</si>
  <si>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</si>
  <si>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</si>
  <si>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</si>
  <si>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</si>
  <si>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</si>
  <si>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</si>
  <si>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</si>
  <si>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</si>
  <si>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</si>
  <si>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</si>
  <si>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</si>
  <si>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</si>
  <si>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</si>
  <si>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</si>
  <si>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</si>
  <si>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</si>
  <si>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</si>
  <si>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</si>
  <si>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</si>
  <si>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</si>
  <si>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</si>
  <si>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</si>
  <si>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</si>
  <si>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</si>
  <si>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</si>
  <si>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</si>
  <si>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</si>
  <si>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</si>
  <si>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</si>
  <si>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</si>
  <si>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</si>
  <si>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</si>
  <si>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</si>
  <si>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</si>
  <si>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</si>
  <si>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</si>
  <si>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</si>
  <si>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</si>
  <si>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</si>
  <si>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</si>
  <si>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</si>
  <si>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</si>
  <si>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</si>
  <si>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</si>
  <si>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</si>
  <si>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</si>
  <si>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</si>
  <si>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</si>
  <si>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</si>
  <si>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</si>
  <si>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</si>
  <si>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</si>
  <si>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</si>
  <si>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</si>
  <si>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</si>
  <si>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</si>
  <si>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</si>
  <si>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</si>
  <si>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</si>
  <si>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</si>
  <si>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</si>
  <si>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</si>
  <si>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</si>
  <si>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</si>
  <si>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</si>
  <si>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</si>
  <si>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</si>
  <si>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</si>
  <si>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</si>
  <si>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</si>
  <si>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</si>
  <si>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</si>
  <si>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</si>
  <si>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</si>
  <si>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</si>
  <si>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</si>
  <si>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</si>
  <si>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</si>
  <si>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</si>
  <si>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</si>
  <si>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</si>
  <si>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</si>
  <si>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</si>
  <si>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</si>
  <si>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</si>
  <si>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</si>
  <si>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</si>
  <si>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</si>
  <si>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</si>
  <si>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</si>
  <si>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</si>
  <si>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</si>
  <si>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</si>
  <si>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</si>
  <si>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</si>
  <si>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</si>
  <si>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</si>
  <si>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</si>
  <si>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</si>
  <si>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</si>
  <si>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</si>
  <si>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</si>
  <si>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</si>
  <si>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</si>
  <si>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</si>
  <si>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</si>
  <si>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</si>
  <si>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</si>
  <si>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</si>
  <si>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</si>
  <si>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</si>
  <si>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</si>
  <si>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</si>
  <si>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</si>
  <si>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</si>
  <si>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</si>
  <si>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</si>
  <si>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</si>
  <si>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</si>
  <si>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</si>
  <si>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</si>
  <si>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</si>
  <si>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</si>
  <si>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</si>
  <si>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</si>
  <si>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</si>
  <si>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</si>
  <si>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</si>
  <si>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</si>
  <si>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</si>
  <si>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</si>
  <si>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</si>
  <si>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</si>
  <si>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</si>
  <si>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</si>
  <si>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</si>
  <si>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</si>
  <si>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</si>
  <si>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</si>
  <si>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</si>
  <si>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</si>
  <si>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</si>
  <si>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</si>
  <si>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</si>
  <si>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</si>
  <si>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</si>
  <si>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</si>
  <si>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</si>
  <si>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</si>
  <si>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</si>
  <si>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</si>
  <si>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</si>
  <si>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</si>
  <si>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</si>
  <si>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</si>
  <si>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</si>
  <si>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</si>
  <si>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</si>
  <si>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</si>
  <si>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</si>
  <si>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</si>
  <si>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</si>
  <si>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</si>
  <si>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</si>
  <si>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</si>
  <si>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</si>
  <si>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</si>
  <si>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</si>
  <si>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</si>
  <si>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</si>
  <si>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</si>
  <si>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</si>
  <si>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</si>
  <si>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</si>
  <si>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</si>
  <si>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</si>
  <si>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</si>
  <si>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</si>
  <si>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</si>
  <si>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</si>
  <si>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</si>
  <si>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</si>
  <si>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</si>
  <si>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</si>
  <si>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</si>
  <si>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</si>
  <si>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</si>
  <si>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</si>
  <si>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</si>
  <si>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</si>
  <si>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</si>
  <si>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</si>
  <si>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</si>
  <si>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</si>
  <si>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</si>
  <si>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</si>
  <si>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</si>
  <si>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</si>
  <si>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</si>
  <si>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</si>
  <si>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</si>
  <si>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</si>
  <si>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</si>
  <si>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</si>
  <si>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</si>
  <si>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</si>
  <si>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</si>
  <si>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</si>
  <si>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</si>
  <si>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</si>
  <si>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</si>
  <si>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</si>
  <si>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</si>
  <si>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</si>
  <si>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</si>
  <si>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</si>
  <si>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</si>
  <si>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</si>
  <si>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</si>
  <si>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</si>
  <si>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</si>
  <si>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</si>
  <si>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</si>
  <si>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</si>
  <si>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</si>
  <si>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</si>
  <si>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</si>
  <si>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</si>
  <si>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</si>
  <si>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</si>
  <si>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</si>
  <si>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</si>
  <si>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</si>
  <si>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</si>
  <si>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</si>
  <si>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</si>
  <si>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</si>
  <si>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</si>
  <si>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</si>
  <si>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</si>
  <si>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</si>
  <si>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</si>
  <si>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</si>
  <si>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</si>
  <si>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</si>
  <si>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</si>
  <si>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</si>
  <si>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</si>
  <si>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</si>
  <si>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</si>
  <si>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</si>
  <si>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</si>
  <si>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</si>
  <si>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</si>
  <si>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</si>
  <si>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</si>
  <si>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</si>
  <si>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</si>
  <si>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</si>
  <si>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</si>
  <si>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</si>
  <si>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</si>
  <si>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</si>
  <si>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</si>
  <si>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</si>
  <si>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</si>
  <si>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</si>
  <si>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</si>
  <si>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</si>
  <si>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</si>
  <si>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</si>
  <si>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</si>
  <si>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</si>
  <si>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</si>
  <si>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</si>
  <si>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</si>
  <si>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</si>
  <si>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</si>
  <si>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</si>
  <si>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</si>
  <si>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</si>
  <si>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</si>
  <si>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</si>
  <si>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</si>
  <si>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</si>
  <si>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</si>
  <si>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</si>
  <si>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</si>
  <si>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</si>
  <si>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</si>
  <si>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</si>
  <si>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</si>
  <si>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</si>
  <si>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</si>
  <si>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</si>
  <si>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</si>
  <si>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</si>
  <si>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</si>
  <si>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</si>
  <si>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</si>
  <si>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</si>
  <si>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</si>
  <si>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</si>
  <si>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</si>
  <si>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</si>
  <si>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</si>
  <si>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</si>
  <si>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</si>
  <si>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</si>
  <si>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</si>
  <si>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</si>
  <si>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</si>
  <si>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</si>
  <si>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</si>
  <si>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</si>
  <si>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</si>
  <si>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</si>
  <si>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</si>
  <si>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</si>
  <si>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</si>
  <si>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</si>
  <si>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</si>
  <si>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</si>
  <si>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</si>
  <si>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</si>
  <si>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</si>
  <si>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</si>
  <si>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</si>
  <si>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</si>
  <si>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</si>
  <si>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</si>
  <si>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</si>
  <si>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</si>
  <si>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</si>
  <si>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</si>
  <si>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</si>
  <si>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</si>
  <si>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</si>
  <si>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</si>
  <si>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</si>
  <si>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</si>
  <si>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</si>
  <si>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</si>
  <si>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</si>
  <si>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</si>
  <si>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</si>
  <si>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</si>
  <si>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</si>
  <si>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</si>
  <si>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</si>
  <si>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</si>
  <si>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</si>
  <si>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</si>
  <si>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</si>
  <si>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</si>
  <si>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</si>
  <si>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</si>
  <si>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</si>
  <si>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</si>
  <si>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</si>
  <si>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</si>
  <si>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</si>
  <si>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</si>
  <si>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</si>
  <si>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</si>
  <si>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</si>
  <si>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</si>
  <si>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</si>
  <si>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</si>
  <si>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</si>
  <si>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</si>
  <si>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</si>
  <si>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</si>
  <si>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</si>
  <si>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</si>
  <si>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</si>
  <si>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</si>
  <si>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</si>
  <si>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</si>
  <si>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</si>
  <si>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</si>
  <si>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</si>
  <si>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</si>
  <si>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</si>
  <si>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</si>
  <si>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</si>
  <si>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</si>
  <si>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</si>
  <si>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</si>
  <si>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</si>
  <si>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</si>
  <si>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</si>
  <si>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</si>
  <si>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</si>
  <si>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</si>
  <si>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</si>
  <si>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</si>
  <si>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</si>
  <si>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</si>
  <si>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</si>
  <si>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</si>
  <si>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</si>
  <si>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</si>
  <si>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</si>
  <si>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</si>
  <si>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</si>
  <si>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</si>
  <si>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</si>
  <si>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</si>
  <si>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</si>
  <si>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</si>
  <si>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</si>
  <si>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</si>
  <si>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</si>
  <si>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</si>
  <si>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</si>
  <si>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</si>
  <si>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</si>
  <si>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</si>
  <si>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</si>
  <si>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</si>
  <si>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</si>
  <si>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</si>
  <si>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</si>
  <si>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</si>
  <si>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</si>
  <si>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</si>
  <si>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</si>
  <si>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</si>
  <si>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</si>
  <si>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</si>
  <si>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</si>
  <si>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</si>
  <si>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</si>
  <si>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</si>
  <si>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</si>
  <si>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</si>
  <si>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</si>
  <si>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</si>
  <si>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</si>
  <si>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</si>
  <si>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</si>
  <si>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</si>
  <si>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</si>
  <si>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</si>
  <si>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</si>
  <si>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</si>
  <si>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</si>
  <si>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</si>
  <si>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</si>
  <si>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</si>
  <si>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</si>
  <si>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</si>
  <si>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</si>
  <si>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</si>
  <si>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</si>
  <si>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</si>
  <si>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</si>
  <si>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</si>
  <si>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</si>
  <si>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</si>
  <si>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</si>
  <si>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</si>
  <si>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</si>
  <si>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</si>
  <si>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</si>
  <si>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</si>
  <si>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</si>
  <si>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</si>
  <si>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</si>
  <si>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</si>
  <si>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</si>
  <si>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</si>
  <si>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</si>
  <si>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</si>
  <si>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</si>
  <si>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</si>
  <si>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</si>
  <si>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</si>
  <si>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</si>
  <si>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</si>
  <si>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</si>
  <si>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</si>
  <si>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</si>
  <si>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</si>
  <si>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</si>
  <si>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</si>
  <si>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</si>
  <si>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</si>
  <si>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</si>
  <si>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</si>
  <si>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</si>
  <si>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</si>
  <si>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</si>
  <si>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</si>
  <si>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</si>
  <si>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</si>
  <si>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</si>
  <si>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</si>
  <si>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</si>
  <si>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</si>
  <si>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</si>
  <si>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</si>
  <si>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</si>
  <si>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</si>
  <si>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</si>
  <si>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</si>
  <si>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</si>
  <si>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</si>
  <si>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</si>
  <si>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</si>
  <si>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</si>
  <si>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</si>
  <si>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</si>
  <si>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</si>
  <si>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</si>
  <si>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</si>
  <si>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</si>
  <si>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</si>
  <si>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</si>
  <si>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</si>
  <si>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</si>
  <si>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</si>
  <si>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</si>
  <si>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</si>
  <si>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</si>
  <si>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</si>
  <si>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</si>
  <si>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</si>
  <si>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</si>
  <si>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</si>
  <si>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</si>
  <si>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</si>
  <si>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</si>
  <si>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</si>
  <si>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</si>
  <si>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</si>
  <si>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</si>
  <si>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</si>
  <si>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</si>
  <si>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</si>
  <si>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</si>
  <si>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</si>
  <si>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</si>
  <si>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</si>
  <si>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</si>
  <si>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</si>
  <si>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</si>
  <si>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</si>
  <si>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</si>
  <si>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</si>
  <si>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</si>
  <si>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</si>
  <si>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</si>
  <si>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</si>
  <si>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</si>
  <si>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</si>
  <si>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</si>
  <si>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</si>
  <si>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</si>
  <si>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</si>
  <si>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</si>
  <si>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</si>
  <si>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</si>
  <si>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</si>
  <si>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</si>
  <si>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</si>
  <si>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</si>
  <si>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</si>
  <si>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</si>
  <si>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</si>
  <si>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</si>
  <si>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</si>
  <si>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</si>
  <si>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</si>
  <si>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</si>
  <si>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</si>
  <si>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</si>
  <si>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</si>
  <si>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</si>
  <si>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</si>
  <si>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</si>
  <si>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</si>
  <si>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</si>
  <si>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</si>
  <si>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</si>
  <si>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</si>
  <si>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</si>
  <si>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</si>
  <si>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</si>
  <si>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</si>
  <si>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</si>
  <si>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</si>
  <si>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</si>
  <si>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</si>
  <si>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</si>
  <si>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</si>
  <si>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</si>
  <si>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</si>
  <si>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</si>
  <si>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</si>
  <si>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</si>
  <si>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</si>
  <si>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</si>
  <si>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</si>
  <si>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</si>
  <si>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</si>
  <si>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</si>
  <si>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</si>
  <si>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</si>
  <si>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</si>
  <si>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</si>
  <si>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</si>
  <si>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</si>
  <si>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</si>
  <si>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</si>
  <si>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</si>
  <si>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</si>
  <si>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</si>
  <si>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</si>
  <si>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</si>
  <si>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</si>
  <si>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</si>
  <si>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</si>
  <si>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</si>
  <si>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</si>
  <si>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</si>
  <si>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</si>
  <si>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</si>
  <si>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</si>
  <si>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</si>
  <si>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</si>
  <si>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</si>
  <si>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</si>
  <si>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</si>
  <si>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</si>
  <si>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</si>
  <si>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</si>
  <si>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</si>
  <si>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</si>
  <si>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</si>
  <si>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</si>
  <si>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</si>
  <si>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</si>
  <si>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</si>
  <si>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</si>
  <si>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</si>
  <si>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</si>
  <si>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</si>
  <si>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</si>
  <si>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</si>
  <si>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</si>
  <si>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</si>
  <si>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</si>
  <si>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</si>
  <si>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</si>
  <si>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</si>
  <si>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</si>
  <si>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</si>
  <si>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</si>
  <si>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</si>
  <si>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</si>
  <si>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</si>
  <si>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</si>
  <si>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</si>
  <si>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</si>
  <si>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</si>
  <si>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</si>
  <si>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</si>
  <si>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</si>
  <si>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</si>
  <si>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</si>
  <si>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</si>
  <si>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</si>
  <si>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</si>
  <si>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</si>
  <si>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</si>
  <si>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</si>
  <si>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</si>
  <si>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</si>
  <si>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</si>
  <si>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</si>
  <si>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</si>
  <si>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</si>
  <si>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</si>
  <si>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</si>
  <si>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</si>
  <si>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</si>
  <si>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</si>
  <si>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</si>
  <si>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</si>
  <si>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</si>
  <si>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</si>
  <si>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</si>
  <si>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</si>
  <si>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</si>
  <si>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</si>
  <si>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</si>
  <si>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</si>
  <si>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</si>
  <si>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</si>
  <si>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</si>
  <si>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</si>
  <si>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</si>
  <si>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</si>
  <si>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</si>
  <si>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</si>
  <si>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</si>
  <si>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</si>
  <si>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</si>
  <si>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</si>
  <si>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</si>
  <si>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</si>
  <si>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</si>
  <si>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</si>
  <si>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</si>
  <si>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</si>
  <si>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</si>
  <si>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</si>
  <si>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</si>
  <si>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</si>
  <si>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</si>
  <si>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</si>
  <si>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</si>
  <si>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</si>
  <si>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</si>
  <si>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</si>
  <si>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</si>
  <si>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</si>
  <si>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</si>
  <si>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</si>
  <si>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</si>
  <si>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</si>
  <si>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</si>
  <si>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</si>
  <si>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</si>
  <si>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</si>
  <si>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</si>
  <si>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</si>
  <si>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</si>
  <si>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</si>
  <si>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</si>
  <si>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</si>
  <si>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</si>
  <si>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</si>
  <si>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</si>
  <si>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</si>
  <si>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</si>
  <si>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</si>
  <si>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</si>
  <si>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</si>
  <si>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</si>
  <si>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</si>
  <si>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</si>
  <si>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</si>
  <si>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</si>
  <si>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</si>
  <si>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</si>
  <si>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</si>
  <si>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</si>
  <si>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</si>
  <si>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</si>
  <si>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</si>
  <si>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</si>
  <si>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</si>
  <si>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</si>
  <si>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</si>
  <si>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</si>
  <si>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</si>
  <si>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</si>
  <si>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</si>
  <si>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</si>
  <si>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</si>
  <si>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</si>
  <si>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</si>
  <si>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</si>
  <si>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</si>
  <si>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</si>
  <si>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</si>
  <si>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</si>
  <si>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</si>
  <si>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</si>
  <si>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</si>
  <si>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</si>
  <si>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</si>
  <si>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</si>
  <si>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</si>
  <si>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</si>
  <si>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</si>
  <si>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</si>
  <si>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</si>
  <si>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</si>
  <si>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</si>
  <si>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</si>
  <si>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</si>
  <si>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</si>
  <si>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</si>
  <si>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</si>
  <si>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</si>
  <si>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</si>
  <si>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</si>
  <si>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</si>
  <si>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</si>
  <si>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</si>
  <si>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</si>
  <si>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</si>
  <si>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</si>
  <si>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</si>
  <si>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</si>
  <si>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</si>
  <si>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</si>
  <si>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</si>
  <si>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</si>
  <si>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</si>
  <si>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</si>
  <si>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</si>
  <si>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</si>
  <si>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</si>
  <si>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</si>
  <si>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</si>
  <si>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</si>
  <si>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</si>
  <si>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</si>
  <si>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</si>
  <si>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</si>
  <si>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</si>
  <si>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</si>
  <si>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</si>
  <si>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</si>
  <si>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</si>
  <si>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</si>
  <si>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</si>
  <si>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</si>
  <si>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</si>
  <si>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</si>
  <si>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</si>
  <si>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</si>
  <si>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</si>
  <si>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</si>
  <si>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</si>
  <si>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</si>
  <si>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</si>
  <si>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</si>
  <si>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</si>
  <si>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</si>
  <si>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</si>
  <si>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</si>
  <si>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</si>
  <si>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</si>
  <si>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</si>
  <si>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</si>
  <si>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</si>
  <si>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</si>
  <si>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</si>
  <si>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</si>
  <si>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</si>
  <si>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</si>
  <si>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</si>
  <si>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</si>
  <si>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</si>
  <si>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</si>
  <si>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</si>
  <si>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</si>
  <si>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</si>
  <si>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</si>
  <si>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</si>
  <si>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</si>
  <si>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</si>
  <si>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</si>
  <si>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</si>
  <si>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</si>
  <si>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</si>
  <si>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</si>
  <si>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</si>
  <si>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</si>
  <si>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</si>
  <si>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</si>
  <si>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</si>
  <si>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</si>
  <si>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</si>
  <si>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</si>
  <si>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</si>
  <si>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</si>
  <si>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</si>
  <si>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</si>
  <si>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</si>
  <si>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</si>
  <si>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</si>
  <si>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</si>
  <si>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</si>
  <si>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</si>
  <si>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</si>
  <si>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</si>
  <si>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</si>
  <si>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</si>
  <si>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</si>
  <si>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</si>
  <si>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</si>
  <si>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</si>
  <si>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</si>
  <si>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</si>
  <si>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</si>
  <si>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</si>
  <si>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</si>
  <si>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</si>
  <si>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</si>
  <si>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</si>
  <si>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</si>
  <si>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</si>
  <si>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</si>
  <si>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</si>
  <si>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</si>
  <si>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</si>
  <si>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</si>
  <si>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</si>
  <si>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</si>
  <si>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</si>
  <si>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</si>
  <si>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</si>
  <si>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</si>
  <si>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</si>
  <si>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</si>
  <si>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</si>
  <si>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</si>
  <si>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</si>
  <si>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</si>
  <si>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</si>
  <si>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</si>
  <si>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</si>
  <si>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</si>
  <si>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</si>
  <si>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</si>
  <si>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</si>
  <si>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</si>
  <si>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</si>
  <si>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</si>
  <si>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</si>
  <si>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</si>
  <si>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</si>
  <si>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</si>
  <si>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</si>
  <si>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</si>
  <si>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</si>
  <si>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</si>
  <si>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</si>
  <si>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</si>
  <si>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</si>
  <si>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</si>
  <si>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</si>
  <si>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</si>
  <si>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</si>
  <si>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</si>
  <si>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</si>
  <si>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</si>
  <si>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</si>
  <si>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</si>
  <si>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</si>
  <si>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</si>
  <si>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</si>
  <si>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</si>
  <si>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</si>
  <si>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</si>
  <si>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</si>
  <si>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</si>
  <si>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</si>
  <si>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</si>
  <si>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</si>
  <si>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</si>
  <si>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</si>
  <si>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</si>
  <si>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</si>
  <si>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</si>
  <si>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</si>
  <si>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</si>
  <si>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</si>
  <si>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</si>
  <si>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</si>
  <si>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</si>
  <si>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</si>
  <si>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</si>
  <si>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</si>
  <si>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</si>
  <si>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</si>
  <si>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</si>
  <si>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</si>
  <si>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</si>
  <si>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</si>
  <si>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</si>
  <si>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</si>
  <si>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</si>
  <si>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</si>
  <si>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</si>
  <si>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</si>
  <si>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</si>
  <si>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</si>
  <si>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</si>
  <si>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</si>
  <si>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</si>
  <si>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</si>
  <si>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</si>
  <si>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</si>
  <si>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</si>
  <si>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</si>
  <si>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</si>
  <si>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</si>
  <si>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</si>
  <si>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</si>
  <si>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</si>
  <si>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</si>
  <si>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</si>
  <si>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</si>
  <si>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</si>
  <si>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</si>
  <si>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</si>
  <si>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</si>
  <si>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</si>
  <si>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</si>
  <si>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</si>
  <si>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</si>
  <si>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</si>
  <si>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</si>
  <si>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</si>
  <si>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</si>
  <si>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</si>
  <si>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</si>
  <si>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</si>
  <si>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</si>
  <si>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</si>
  <si>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</si>
  <si>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</si>
  <si>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</si>
  <si>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</si>
  <si>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</si>
  <si>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</si>
  <si>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</si>
  <si>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</si>
  <si>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</si>
  <si>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</si>
  <si>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</si>
  <si>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</si>
  <si>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</si>
  <si>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</si>
  <si>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</si>
  <si>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</si>
  <si>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</si>
  <si>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</si>
  <si>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</si>
  <si>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</si>
  <si>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</si>
  <si>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</si>
  <si>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</si>
  <si>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</si>
  <si>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</si>
  <si>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</si>
  <si>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</si>
  <si>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</si>
  <si>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</si>
  <si>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</si>
  <si>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</si>
  <si>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</si>
  <si>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</si>
  <si>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</si>
  <si>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</si>
  <si>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</si>
  <si>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</si>
  <si>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</si>
  <si>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</si>
  <si>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</si>
  <si>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</si>
  <si>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</si>
  <si>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</si>
  <si>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</si>
  <si>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</si>
  <si>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</si>
  <si>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</si>
  <si>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</si>
  <si>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</si>
  <si>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</si>
  <si>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</si>
  <si>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</si>
  <si>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</si>
  <si>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</si>
  <si>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</si>
  <si>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</si>
  <si>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</si>
  <si>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</si>
  <si>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</si>
  <si>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</si>
  <si>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</si>
  <si>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</si>
  <si>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</si>
  <si>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</si>
  <si>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</si>
  <si>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</si>
  <si>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</si>
  <si>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</si>
  <si>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</si>
  <si>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</si>
  <si>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</si>
  <si>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</si>
  <si>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</si>
  <si>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</si>
  <si>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</si>
  <si>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</si>
  <si>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</si>
  <si>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</si>
  <si>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</si>
  <si>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</si>
  <si>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</si>
  <si>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</si>
  <si>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</si>
  <si>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</si>
  <si>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</si>
  <si>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</si>
  <si>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</si>
  <si>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</si>
  <si>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</si>
  <si>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</si>
  <si>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</si>
  <si>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</si>
  <si>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</si>
  <si>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</si>
  <si>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</si>
  <si>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</si>
  <si>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</si>
  <si>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</si>
  <si>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</si>
  <si>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</si>
  <si>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</si>
  <si>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</si>
  <si>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</si>
  <si>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</si>
  <si>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</si>
  <si>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</si>
  <si>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</si>
  <si>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</si>
  <si>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</si>
  <si>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</si>
  <si>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</si>
  <si>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</si>
  <si>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</si>
  <si>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</si>
  <si>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</si>
  <si>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</si>
  <si>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</si>
  <si>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</si>
  <si>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</si>
  <si>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</si>
  <si>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</si>
  <si>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</si>
  <si>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</si>
  <si>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</si>
  <si>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</si>
  <si>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</si>
  <si>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</si>
  <si>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</si>
  <si>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</si>
  <si>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</si>
  <si>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</si>
  <si>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</si>
  <si>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</si>
  <si>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</si>
  <si>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</si>
  <si>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</si>
  <si>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</si>
  <si>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</si>
  <si>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</si>
  <si>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</si>
  <si>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</si>
  <si>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</si>
  <si>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</si>
  <si>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</si>
  <si>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</si>
  <si>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</si>
  <si>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</si>
  <si>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</si>
  <si>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</si>
  <si>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</si>
  <si>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</si>
  <si>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</si>
  <si>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</si>
  <si>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</si>
  <si>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</si>
  <si>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</si>
  <si>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</si>
  <si>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</si>
  <si>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</si>
  <si>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</si>
  <si>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</si>
  <si>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</si>
  <si>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</si>
  <si>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</si>
  <si>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</si>
  <si>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</si>
  <si>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</si>
  <si>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</si>
  <si>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</si>
  <si>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</si>
  <si>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</si>
  <si>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</si>
  <si>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</si>
  <si>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</si>
  <si>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</si>
  <si>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</si>
  <si>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</si>
  <si>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</si>
  <si>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</si>
  <si>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</si>
  <si>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</si>
  <si>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</si>
  <si>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</si>
  <si>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</si>
  <si>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</si>
  <si>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</si>
  <si>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</si>
  <si>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</si>
  <si>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</si>
  <si>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</si>
  <si>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</si>
  <si>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</si>
  <si>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</si>
  <si>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</si>
  <si>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</si>
  <si>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</si>
  <si>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</si>
  <si>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</si>
  <si>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</si>
  <si>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</si>
  <si>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</si>
  <si>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</si>
  <si>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</si>
  <si>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</si>
  <si>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</si>
  <si>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</si>
  <si>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</si>
  <si>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</si>
  <si>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</si>
  <si>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</si>
  <si>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</si>
  <si>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</si>
  <si>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</si>
  <si>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</si>
  <si>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</si>
  <si>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</si>
  <si>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</si>
  <si>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</si>
  <si>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</si>
  <si>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</si>
  <si>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</si>
  <si>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</si>
  <si>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</si>
  <si>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</si>
  <si>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</si>
  <si>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</si>
  <si>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</si>
  <si>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</si>
  <si>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</si>
  <si>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</si>
  <si>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</si>
  <si>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</si>
  <si>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</si>
  <si>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</si>
  <si>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</si>
  <si>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</si>
  <si>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</si>
  <si>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</si>
  <si>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</si>
  <si>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</si>
  <si>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</si>
  <si>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</si>
  <si>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</si>
  <si>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</si>
  <si>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</si>
  <si>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</si>
  <si>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</si>
  <si>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</si>
  <si>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</si>
  <si>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</si>
  <si>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</si>
  <si>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</si>
  <si>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</si>
  <si>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</si>
  <si>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</si>
  <si>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</si>
  <si>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</si>
  <si>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</si>
  <si>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</si>
  <si>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</si>
  <si>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</si>
  <si>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</si>
  <si>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</si>
  <si>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</si>
  <si>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</si>
  <si>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</si>
  <si>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</si>
  <si>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</si>
  <si>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</si>
  <si>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</si>
  <si>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</si>
  <si>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</si>
  <si>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</si>
  <si>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</si>
  <si>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</si>
  <si>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</si>
  <si>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</si>
  <si>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</si>
  <si>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</si>
  <si>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</si>
  <si>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</si>
  <si>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</si>
  <si>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</si>
  <si>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</si>
  <si>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</si>
  <si>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</si>
  <si>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</si>
  <si>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</si>
  <si>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</si>
  <si>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</si>
  <si>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</si>
  <si>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</si>
  <si>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</si>
  <si>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</si>
  <si>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</si>
  <si>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</si>
  <si>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</si>
  <si>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</si>
  <si>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</si>
  <si>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</si>
  <si>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</si>
  <si>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</si>
  <si>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</si>
  <si>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</si>
  <si>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</si>
  <si>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</si>
  <si>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</si>
  <si>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</si>
  <si>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</si>
  <si>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</si>
  <si>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</si>
  <si>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</si>
  <si>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</si>
  <si>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</si>
  <si>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</si>
  <si>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</si>
  <si>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</si>
  <si>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</si>
  <si>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</si>
  <si>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</si>
  <si>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</si>
  <si>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</si>
  <si>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</si>
  <si>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</si>
  <si>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</si>
  <si>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</si>
  <si>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</si>
  <si>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</si>
  <si>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</si>
  <si>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</si>
  <si>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</si>
  <si>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</si>
  <si>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</si>
  <si>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</si>
  <si>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</si>
  <si>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</si>
  <si>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</si>
  <si>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</si>
  <si>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</si>
  <si>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</si>
  <si>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</si>
  <si>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</si>
  <si>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</si>
  <si>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</si>
  <si>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</si>
  <si>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</si>
  <si>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</si>
  <si>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</si>
  <si>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</si>
  <si>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</si>
  <si>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</si>
  <si>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</si>
  <si>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</si>
  <si>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</si>
  <si>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</si>
  <si>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</si>
  <si>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</si>
  <si>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</si>
  <si>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</si>
  <si>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</si>
  <si>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</si>
  <si>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</si>
  <si>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</si>
  <si>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</si>
  <si>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</si>
  <si>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</si>
  <si>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</si>
  <si>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</si>
  <si>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</si>
  <si>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</si>
  <si>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</si>
  <si>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</si>
  <si>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</si>
  <si>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</si>
  <si>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</si>
  <si>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</si>
  <si>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</si>
  <si>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</si>
  <si>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</si>
  <si>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</si>
  <si>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</si>
  <si>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</si>
  <si>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</si>
  <si>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</si>
  <si>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</si>
  <si>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</si>
  <si>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</si>
  <si>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</si>
  <si>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</si>
  <si>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</si>
  <si>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</si>
  <si>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</si>
  <si>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</si>
  <si>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</si>
  <si>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</si>
  <si>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</si>
  <si>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</si>
  <si>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</si>
  <si>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</si>
  <si>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</si>
  <si>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</si>
  <si>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</si>
  <si>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</si>
  <si>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</si>
  <si>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</si>
  <si>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</si>
  <si>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</si>
  <si>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</si>
  <si>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</si>
  <si>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</si>
  <si>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</si>
  <si>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</si>
  <si>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</si>
  <si>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</si>
  <si>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</si>
  <si>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</si>
  <si>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</si>
  <si>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</si>
  <si>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</si>
  <si>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</si>
  <si>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</si>
  <si>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</si>
  <si>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</si>
  <si>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</si>
  <si>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</si>
  <si>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</si>
  <si>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</si>
  <si>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</si>
  <si>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</si>
  <si>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</si>
  <si>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</si>
  <si>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</si>
  <si>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</si>
  <si>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</si>
  <si>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</si>
  <si>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</si>
  <si>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</si>
  <si>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</si>
  <si>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</si>
  <si>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</si>
  <si>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</si>
  <si>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</si>
  <si>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</si>
  <si>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</si>
  <si>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</si>
  <si>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</si>
  <si>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</si>
  <si>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</si>
  <si>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</si>
  <si>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</si>
  <si>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</si>
  <si>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</si>
  <si>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</si>
  <si>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</si>
  <si>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</si>
  <si>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</si>
  <si>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</si>
  <si>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</si>
  <si>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</si>
  <si>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</si>
  <si>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</si>
  <si>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</si>
  <si>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</si>
  <si>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</si>
  <si>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</si>
  <si>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</si>
  <si>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</si>
  <si>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</si>
  <si>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</si>
  <si>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</si>
  <si>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</si>
  <si>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</si>
  <si>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</si>
  <si>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</si>
  <si>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</si>
  <si>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</si>
  <si>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</si>
  <si>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</si>
  <si>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</si>
  <si>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</si>
  <si>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</si>
  <si>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</si>
  <si>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</si>
  <si>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</si>
  <si>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</si>
  <si>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</si>
  <si>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</si>
  <si>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</si>
  <si>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</si>
  <si>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</si>
  <si>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</si>
  <si>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</si>
  <si>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</si>
  <si>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</si>
  <si>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</si>
  <si>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</si>
  <si>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</si>
  <si>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</si>
  <si>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</si>
  <si>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</si>
  <si>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</si>
  <si>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</si>
  <si>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</si>
  <si>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</si>
  <si>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</si>
  <si>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</si>
  <si>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</si>
  <si>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</si>
  <si>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</si>
  <si>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</si>
  <si>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</si>
  <si>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</si>
  <si>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</si>
  <si>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</si>
  <si>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</si>
  <si>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</si>
  <si>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</si>
  <si>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</si>
  <si>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</si>
  <si>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</si>
  <si>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</si>
  <si>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</si>
  <si>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</si>
  <si>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</si>
  <si>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</si>
  <si>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</si>
  <si>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</si>
  <si>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</si>
  <si>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</si>
  <si>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</si>
  <si>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</si>
  <si>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</si>
  <si>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</si>
  <si>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</si>
  <si>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</si>
  <si>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</si>
  <si>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</si>
  <si>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</si>
  <si>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</si>
  <si>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</si>
  <si>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</si>
  <si>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</si>
  <si>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</si>
  <si>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</si>
  <si>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</si>
  <si>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</si>
  <si>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</si>
  <si>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</si>
  <si>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</si>
  <si>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</si>
  <si>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</si>
  <si>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</si>
  <si>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</si>
  <si>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</si>
  <si>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</si>
  <si>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</si>
  <si>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</si>
  <si>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</si>
  <si>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</si>
  <si>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</si>
  <si>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</si>
  <si>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</si>
  <si>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</si>
  <si>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</si>
  <si>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</si>
  <si>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</si>
  <si>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</si>
  <si>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</si>
  <si>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</si>
  <si>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</si>
  <si>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</si>
  <si>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</si>
  <si>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</si>
  <si>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</si>
  <si>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</si>
  <si>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</si>
  <si>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</si>
  <si>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</si>
  <si>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</si>
  <si>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</si>
  <si>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</si>
  <si>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</si>
  <si>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</si>
  <si>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</si>
  <si>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</si>
  <si>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</si>
  <si>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</si>
  <si>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</si>
  <si>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</si>
  <si>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</si>
  <si>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</si>
  <si>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</si>
  <si>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</si>
  <si>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</si>
  <si>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</si>
  <si>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</si>
  <si>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</si>
  <si>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</si>
  <si>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</si>
  <si>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</si>
  <si>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</si>
  <si>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</si>
  <si>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</si>
  <si>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</si>
  <si>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</si>
  <si>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</si>
  <si>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</si>
  <si>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</si>
  <si>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</si>
  <si>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</si>
  <si>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</si>
  <si>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</si>
  <si>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</si>
  <si>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</si>
  <si>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</si>
  <si>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</si>
  <si>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</si>
  <si>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</si>
  <si>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</si>
  <si>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</si>
  <si>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</si>
  <si>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</si>
  <si>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</si>
  <si>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</si>
  <si>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</si>
  <si>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</si>
  <si>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</si>
  <si>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</si>
  <si>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</si>
  <si>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</si>
  <si>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</si>
  <si>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</si>
  <si>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</si>
  <si>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</si>
  <si>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</si>
  <si>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</si>
  <si>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</si>
  <si>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</si>
  <si>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</si>
  <si>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</si>
  <si>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</si>
  <si>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</si>
  <si>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</si>
  <si>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</si>
  <si>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</si>
  <si>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</si>
  <si>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</si>
  <si>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</si>
  <si>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</si>
  <si>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</si>
  <si>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</si>
  <si>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</si>
  <si>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</si>
  <si>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</si>
  <si>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</si>
  <si>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</si>
  <si>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</si>
  <si>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</si>
  <si>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</si>
  <si>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</si>
  <si>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</si>
  <si>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</si>
  <si>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</si>
  <si>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</si>
  <si>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</si>
  <si>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</si>
  <si>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</si>
  <si>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</si>
  <si>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</si>
  <si>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</si>
  <si>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</si>
  <si>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</si>
  <si>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</si>
  <si>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</si>
  <si>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</si>
  <si>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</si>
  <si>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</si>
  <si>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</si>
  <si>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</si>
  <si>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</si>
  <si>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</si>
  <si>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</si>
  <si>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</si>
  <si>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</si>
  <si>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</si>
  <si>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</si>
  <si>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</si>
  <si>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</si>
  <si>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</si>
  <si>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</si>
  <si>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</si>
  <si>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</si>
  <si>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</si>
  <si>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</si>
  <si>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</si>
  <si>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</si>
  <si>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</si>
  <si>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</si>
  <si>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</si>
  <si>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</si>
  <si>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</si>
  <si>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</si>
  <si>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</si>
  <si>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</si>
  <si>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</si>
  <si>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</si>
  <si>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</si>
  <si>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</si>
  <si>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</si>
  <si>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</si>
  <si>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</si>
  <si>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</si>
  <si>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</si>
  <si>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</si>
  <si>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</si>
  <si>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</si>
  <si>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</si>
  <si>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</si>
  <si>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</si>
  <si>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</si>
  <si>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</si>
  <si>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</si>
  <si>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</si>
  <si>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</si>
  <si>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</si>
  <si>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</si>
  <si>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</si>
  <si>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</si>
  <si>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</si>
  <si>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</si>
  <si>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</si>
  <si>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</si>
  <si>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</si>
  <si>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</si>
  <si>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</si>
  <si>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</si>
  <si>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</si>
  <si>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</si>
  <si>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</si>
  <si>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</si>
  <si>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</si>
  <si>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</si>
  <si>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</si>
  <si>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</si>
  <si>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</si>
  <si>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</si>
  <si>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</si>
  <si>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</si>
  <si>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</si>
  <si>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</si>
  <si>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</si>
  <si>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</si>
  <si>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</si>
  <si>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</si>
  <si>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</si>
  <si>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</si>
  <si>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</si>
  <si>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</si>
  <si>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</si>
  <si>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</si>
  <si>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</si>
  <si>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</si>
  <si>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</si>
  <si>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</si>
  <si>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</si>
  <si>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</si>
  <si>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</si>
  <si>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</si>
  <si>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</si>
  <si>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</si>
  <si>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</si>
  <si>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</si>
  <si>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</si>
  <si>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</si>
  <si>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</si>
  <si>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</si>
  <si>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</si>
  <si>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</si>
  <si>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</si>
  <si>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</si>
  <si>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</si>
  <si>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</si>
  <si>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</si>
  <si>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</si>
  <si>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</si>
  <si>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</si>
  <si>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</si>
  <si>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</si>
  <si>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</si>
  <si>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</si>
  <si>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</si>
  <si>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</si>
  <si>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</si>
  <si>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</si>
  <si>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</si>
  <si>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</si>
  <si>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</si>
  <si>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</si>
  <si>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</si>
  <si>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</si>
  <si>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</si>
  <si>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</si>
  <si>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</si>
  <si>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</si>
  <si>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</si>
  <si>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</si>
  <si>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</si>
  <si>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</si>
  <si>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</si>
  <si>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</si>
  <si>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</si>
  <si>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</si>
  <si>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</si>
  <si>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</si>
  <si>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</si>
  <si>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</si>
  <si>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</si>
  <si>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</si>
  <si>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</si>
  <si>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</si>
  <si>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</si>
  <si>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</si>
  <si>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</si>
  <si>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</si>
  <si>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</si>
  <si>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</si>
  <si>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</si>
  <si>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</si>
  <si>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</si>
  <si>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</si>
  <si>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</si>
  <si>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</si>
  <si>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</si>
  <si>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</si>
  <si>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</si>
  <si>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</si>
  <si>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</si>
  <si>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</si>
  <si>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</si>
  <si>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</si>
  <si>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</si>
  <si>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</si>
  <si>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</si>
  <si>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</si>
  <si>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</si>
  <si>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</si>
  <si>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</si>
  <si>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</si>
  <si>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</si>
  <si>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</si>
  <si>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</si>
  <si>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</si>
  <si>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</si>
  <si>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</si>
  <si>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</si>
  <si>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</si>
  <si>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</si>
  <si>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</si>
  <si>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</si>
  <si>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</si>
  <si>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</si>
  <si>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</si>
  <si>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</si>
  <si>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</si>
  <si>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</si>
  <si>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</si>
  <si>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</si>
  <si>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</si>
  <si>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</si>
  <si>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</si>
  <si>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</si>
  <si>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</si>
  <si>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</si>
  <si>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</si>
  <si>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</si>
  <si>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</si>
  <si>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</si>
  <si>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</si>
  <si>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</si>
  <si>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</si>
  <si>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</si>
  <si>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</si>
  <si>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</si>
  <si>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</si>
  <si>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</si>
  <si>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</si>
  <si>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</si>
  <si>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</si>
  <si>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</si>
  <si>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</si>
  <si>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</si>
  <si>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</si>
  <si>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</si>
  <si>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</si>
  <si>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</si>
  <si>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</si>
  <si>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</si>
  <si>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</si>
  <si>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</si>
  <si>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</si>
  <si>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</si>
  <si>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</si>
  <si>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</si>
  <si>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</si>
  <si>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</si>
  <si>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</si>
  <si>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</si>
  <si>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</si>
  <si>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</si>
  <si>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</si>
  <si>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</si>
  <si>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</si>
  <si>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</si>
  <si>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</si>
  <si>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</si>
  <si>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</si>
  <si>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</si>
  <si>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</si>
  <si>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</si>
  <si>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</si>
  <si>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</si>
  <si>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</si>
  <si>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</si>
  <si>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</si>
  <si>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</si>
  <si>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</si>
  <si>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</si>
  <si>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</si>
  <si>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</si>
  <si>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</si>
  <si>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</si>
  <si>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</si>
  <si>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</si>
  <si>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</si>
  <si>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</si>
  <si>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</si>
  <si>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</si>
  <si>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</si>
  <si>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</si>
  <si>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</si>
  <si>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</si>
  <si>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</si>
  <si>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</si>
  <si>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</si>
  <si>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</si>
  <si>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</si>
  <si>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</si>
  <si>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</si>
  <si>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</si>
  <si>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</si>
  <si>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</si>
  <si>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</si>
  <si>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</si>
  <si>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</si>
  <si>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</si>
  <si>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</si>
  <si>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</si>
  <si>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</si>
  <si>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</si>
  <si>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</si>
  <si>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</si>
  <si>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</si>
  <si>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</si>
  <si>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</si>
  <si>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</si>
  <si>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</si>
  <si>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</si>
  <si>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</si>
  <si>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</si>
  <si>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</si>
  <si>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</si>
  <si>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</si>
  <si>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</si>
  <si>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</si>
  <si>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</si>
  <si>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</si>
  <si>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</si>
  <si>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</si>
  <si>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</si>
  <si>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</si>
  <si>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</si>
  <si>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</si>
  <si>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</si>
  <si>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</si>
  <si>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</si>
  <si>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</si>
  <si>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</si>
  <si>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</si>
  <si>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</si>
  <si>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</si>
  <si>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</si>
  <si>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</si>
  <si>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</si>
  <si>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</si>
  <si>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</si>
  <si>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</si>
  <si>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</si>
  <si>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</si>
  <si>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</si>
  <si>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</si>
  <si>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</si>
  <si>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</si>
  <si>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</si>
  <si>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</si>
  <si>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</si>
  <si>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</si>
  <si>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</si>
  <si>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</si>
  <si>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</si>
  <si>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</si>
  <si>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</si>
  <si>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</si>
  <si>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</si>
  <si>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</si>
  <si>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</si>
  <si>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</si>
  <si>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</si>
  <si>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</si>
  <si>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</si>
  <si>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</si>
  <si>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</si>
  <si>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</si>
  <si>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</si>
  <si>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</si>
  <si>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</si>
  <si>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</si>
  <si>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</si>
  <si>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</si>
  <si>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</si>
  <si>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</si>
  <si>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</si>
  <si>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</si>
  <si>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</si>
  <si>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</si>
  <si>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</si>
  <si>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</si>
  <si>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</si>
  <si>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</si>
  <si>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</si>
  <si>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</si>
  <si>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</si>
  <si>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</si>
  <si>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</si>
  <si>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</si>
  <si>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</si>
  <si>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</si>
  <si>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</si>
  <si>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</si>
  <si>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</si>
  <si>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</si>
  <si>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</si>
  <si>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</si>
  <si>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</si>
  <si>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</si>
  <si>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</si>
  <si>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</si>
  <si>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</si>
  <si>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</si>
  <si>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</si>
  <si>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</si>
  <si>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</si>
  <si>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</si>
  <si>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</si>
  <si>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</si>
  <si>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</si>
  <si>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</si>
  <si>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</si>
  <si>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</si>
  <si>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</si>
  <si>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</si>
  <si>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</si>
  <si>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</si>
  <si>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</si>
  <si>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</si>
  <si>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</si>
  <si>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</si>
  <si>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</si>
  <si>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</si>
  <si>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</si>
  <si>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</si>
  <si>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</si>
  <si>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</si>
  <si>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</si>
  <si>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</si>
  <si>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</si>
  <si>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</si>
  <si>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</si>
  <si>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</si>
  <si>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</si>
  <si>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</si>
  <si>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</si>
  <si>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</si>
  <si>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</si>
  <si>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</si>
  <si>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</si>
  <si>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</si>
  <si>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</si>
  <si>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</si>
  <si>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</si>
  <si>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</si>
  <si>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</si>
  <si>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</si>
  <si>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</si>
  <si>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</si>
  <si>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</si>
  <si>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</si>
  <si>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</si>
  <si>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</si>
  <si>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</si>
  <si>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</si>
  <si>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</si>
  <si>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</si>
  <si>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</si>
  <si>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</si>
  <si>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</si>
  <si>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</si>
  <si>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</si>
  <si>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</si>
  <si>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</si>
  <si>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</si>
  <si>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</si>
  <si>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</si>
  <si>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</si>
  <si>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</si>
  <si>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</si>
  <si>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</si>
  <si>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</si>
  <si>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</si>
  <si>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</si>
  <si>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</si>
  <si>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</si>
  <si>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</si>
  <si>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</si>
  <si>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</si>
  <si>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</si>
  <si>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</si>
  <si>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</si>
  <si>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</si>
  <si>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</si>
  <si>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</si>
  <si>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</si>
  <si>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</si>
  <si>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</si>
  <si>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</si>
  <si>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</si>
  <si>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</si>
  <si>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</si>
  <si>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</si>
  <si>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</si>
  <si>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</si>
  <si>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</si>
  <si>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</si>
  <si>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</si>
  <si>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</si>
  <si>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</si>
  <si>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</si>
  <si>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</si>
  <si>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</si>
  <si>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</si>
  <si>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</si>
  <si>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</si>
  <si>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</si>
  <si>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</si>
  <si>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</si>
  <si>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</si>
  <si>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</si>
  <si>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</si>
  <si>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</si>
  <si>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</si>
  <si>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</si>
  <si>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</si>
  <si>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</si>
  <si>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</si>
  <si>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</si>
  <si>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</si>
  <si>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</si>
  <si>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</si>
  <si>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</si>
  <si>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</si>
  <si>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</si>
  <si>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</si>
  <si>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</si>
  <si>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</si>
  <si>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</si>
  <si>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</si>
  <si>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</si>
  <si>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</si>
  <si>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</si>
  <si>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</si>
  <si>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</si>
  <si>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</si>
  <si>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</si>
  <si>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</si>
  <si>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</si>
  <si>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</si>
  <si>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</si>
  <si>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</si>
  <si>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</si>
  <si>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</si>
  <si>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</si>
  <si>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</si>
  <si>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</si>
  <si>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</si>
  <si>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</si>
  <si>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</si>
  <si>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</si>
  <si>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</si>
  <si>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</si>
  <si>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</si>
  <si>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</si>
  <si>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</si>
  <si>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</si>
  <si>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</si>
  <si>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</si>
  <si>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</si>
  <si>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</si>
  <si>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</si>
  <si>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</si>
  <si>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</si>
  <si>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</si>
  <si>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</si>
  <si>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</si>
  <si>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</si>
  <si>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</si>
  <si>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</si>
  <si>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</si>
  <si>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</si>
  <si>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</si>
  <si>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</si>
  <si>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</si>
  <si>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</si>
  <si>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</si>
  <si>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</si>
  <si>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</si>
  <si>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</si>
  <si>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</si>
  <si>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</si>
  <si>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</si>
  <si>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</si>
  <si>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</si>
  <si>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</si>
  <si>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</si>
  <si>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</si>
  <si>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</si>
  <si>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</si>
  <si>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</si>
  <si>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</si>
  <si>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</si>
  <si>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</si>
  <si>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</si>
  <si>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</si>
  <si>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</si>
  <si>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</si>
  <si>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</si>
  <si>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</si>
  <si>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</si>
  <si>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</si>
  <si>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</si>
  <si>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</si>
  <si>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</si>
  <si>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</si>
  <si>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</si>
  <si>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</si>
  <si>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</si>
  <si>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</si>
  <si>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</si>
  <si>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</si>
  <si>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</si>
  <si>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</si>
  <si>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</si>
  <si>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</si>
  <si>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</si>
  <si>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</si>
  <si>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</si>
  <si>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</si>
  <si>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</si>
  <si>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</si>
  <si>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</si>
  <si>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</si>
  <si>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</si>
  <si>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</si>
  <si>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</si>
  <si>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</si>
  <si>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</si>
  <si>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</si>
  <si>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</si>
  <si>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</si>
  <si>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</si>
  <si>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</si>
  <si>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</si>
  <si>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</si>
  <si>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</si>
  <si>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</si>
  <si>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</si>
  <si>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</si>
  <si>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</si>
  <si>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</si>
  <si>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</si>
  <si>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</si>
  <si>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</si>
  <si>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</si>
  <si>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</si>
  <si>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</si>
  <si>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</si>
  <si>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</si>
  <si>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</si>
  <si>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</si>
  <si>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</si>
  <si>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</si>
  <si>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</si>
  <si>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</si>
  <si>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</si>
  <si>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</si>
  <si>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</si>
  <si>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</si>
  <si>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</si>
  <si>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</si>
  <si>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</si>
  <si>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</si>
  <si>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</si>
  <si>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</si>
  <si>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</si>
  <si>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</si>
  <si>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</si>
  <si>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</si>
  <si>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</si>
  <si>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</si>
  <si>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</si>
  <si>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</si>
  <si>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</si>
  <si>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</si>
  <si>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</si>
  <si>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</si>
  <si>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</si>
  <si>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</si>
  <si>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</si>
  <si>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</si>
  <si>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</si>
  <si>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</si>
  <si>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</si>
  <si>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</si>
  <si>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</si>
  <si>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</si>
  <si>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</si>
  <si>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</si>
  <si>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</si>
  <si>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</si>
  <si>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</si>
  <si>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</si>
  <si>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</si>
  <si>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</si>
  <si>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</si>
  <si>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</si>
  <si>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</si>
  <si>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</si>
  <si>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</si>
  <si>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</si>
  <si>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</si>
  <si>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</si>
  <si>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</si>
  <si>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</si>
  <si>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</si>
  <si>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</si>
  <si>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</si>
  <si>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</si>
  <si>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</si>
  <si>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</si>
  <si>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</si>
  <si>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</si>
  <si>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</si>
  <si>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</si>
  <si>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</si>
  <si>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</si>
  <si>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</si>
  <si>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</si>
  <si>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</si>
  <si>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</si>
  <si>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</si>
  <si>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</si>
  <si>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</si>
  <si>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</si>
  <si>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</si>
  <si>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</si>
  <si>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</si>
  <si>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</si>
  <si>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</si>
  <si>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</si>
  <si>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</si>
  <si>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</si>
  <si>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</si>
  <si>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</si>
  <si>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</si>
  <si>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</si>
  <si>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</si>
  <si>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</si>
  <si>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</si>
  <si>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</si>
  <si>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</si>
  <si>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</si>
  <si>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</si>
  <si>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</si>
  <si>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</si>
  <si>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</si>
  <si>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</si>
  <si>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</si>
  <si>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</si>
  <si>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</si>
  <si>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</si>
  <si>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</si>
  <si>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</si>
  <si>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</si>
  <si>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</si>
  <si>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</si>
  <si>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</si>
  <si>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</si>
  <si>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</si>
  <si>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</si>
  <si>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</si>
  <si>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</si>
  <si>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</si>
  <si>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</si>
  <si>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</si>
  <si>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</si>
  <si>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</si>
  <si>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</si>
  <si>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</si>
  <si>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</si>
  <si>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</si>
  <si>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</si>
  <si>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</si>
  <si>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</si>
  <si>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</si>
  <si>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</si>
  <si>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</si>
  <si>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</si>
  <si>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</si>
  <si>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</si>
  <si>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</si>
  <si>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</si>
  <si>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</si>
  <si>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</si>
  <si>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</si>
  <si>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</si>
  <si>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</si>
  <si>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</si>
  <si>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</si>
  <si>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</si>
  <si>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</si>
  <si>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</si>
  <si>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</si>
  <si>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</si>
  <si>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</si>
  <si>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</si>
  <si>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</si>
  <si>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</si>
  <si>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</si>
  <si>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</si>
  <si>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</si>
  <si>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</si>
  <si>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</si>
  <si>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</si>
  <si>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</si>
  <si>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</si>
  <si>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</si>
  <si>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</si>
  <si>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</si>
  <si>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</si>
  <si>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</si>
  <si>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</si>
  <si>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</si>
  <si>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</si>
  <si>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</si>
  <si>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</si>
  <si>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</si>
  <si>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</si>
  <si>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</si>
  <si>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</si>
  <si>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</si>
  <si>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</si>
  <si>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</si>
  <si>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</si>
  <si>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</si>
  <si>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</si>
  <si>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</si>
  <si>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</si>
  <si>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</si>
  <si>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</si>
  <si>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</si>
  <si>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</si>
  <si>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</si>
  <si>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</si>
  <si>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</si>
  <si>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</si>
  <si>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</si>
  <si>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</si>
  <si>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</si>
  <si>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</si>
  <si>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</si>
  <si>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</si>
  <si>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</si>
  <si>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</si>
  <si>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</si>
  <si>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</si>
  <si>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</si>
  <si>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</si>
  <si>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</si>
  <si>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</si>
  <si>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</si>
  <si>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</si>
  <si>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</si>
  <si>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</si>
  <si>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</si>
  <si>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</si>
  <si>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</si>
  <si>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</si>
  <si>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</si>
  <si>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</si>
  <si>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</si>
  <si>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</si>
  <si>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</si>
  <si>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</si>
  <si>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</si>
  <si>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</si>
  <si>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</si>
  <si>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</si>
  <si>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</si>
  <si>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</si>
  <si>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</si>
  <si>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</si>
  <si>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</si>
  <si>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</si>
  <si>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</si>
  <si>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</si>
  <si>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</si>
  <si>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</si>
  <si>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</si>
  <si>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</si>
  <si>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</si>
  <si>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</si>
  <si>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</si>
  <si>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</si>
  <si>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</si>
  <si>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</si>
  <si>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</si>
  <si>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</si>
  <si>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</si>
  <si>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</si>
  <si>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</si>
  <si>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</si>
  <si>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</si>
  <si>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</si>
  <si>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</si>
  <si>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</si>
  <si>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</si>
  <si>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</si>
  <si>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</si>
  <si>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</si>
  <si>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</si>
  <si>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</si>
  <si>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</si>
  <si>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</si>
  <si>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</si>
  <si>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</si>
  <si>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</si>
  <si>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</si>
  <si>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</si>
  <si>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</si>
  <si>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</si>
  <si>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</si>
  <si>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</si>
  <si>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</si>
  <si>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</si>
  <si>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</si>
  <si>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</si>
  <si>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</si>
  <si>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</si>
  <si>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</si>
  <si>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</si>
  <si>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</si>
  <si>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</si>
  <si>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</si>
  <si>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</si>
  <si>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</si>
  <si>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</si>
  <si>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</si>
  <si>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</si>
  <si>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</si>
  <si>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</si>
  <si>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</si>
  <si>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</si>
  <si>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</si>
  <si>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</si>
  <si>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</si>
  <si>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</si>
  <si>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</si>
  <si>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</si>
  <si>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</si>
  <si>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</si>
  <si>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</si>
  <si>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</si>
  <si>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</si>
  <si>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</si>
  <si>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</si>
  <si>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</si>
  <si>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</si>
  <si>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</si>
  <si>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</si>
  <si>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</si>
  <si>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</si>
  <si>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</si>
  <si>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</si>
  <si>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</si>
  <si>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</si>
  <si>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</si>
  <si>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</si>
  <si>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</si>
  <si>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</si>
  <si>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</si>
  <si>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</si>
  <si>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</si>
  <si>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</si>
  <si>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</si>
  <si>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</si>
  <si>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</si>
  <si>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</si>
  <si>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</si>
  <si>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</si>
  <si>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</si>
  <si>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</si>
  <si>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</si>
  <si>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</si>
  <si>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</si>
  <si>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</si>
  <si>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</si>
  <si>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</si>
  <si>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</si>
  <si>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</si>
  <si>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</si>
  <si>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</si>
  <si>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</si>
  <si>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</si>
  <si>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</si>
  <si>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</si>
  <si>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</si>
  <si>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</si>
  <si>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</si>
  <si>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</si>
  <si>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</si>
  <si>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</si>
  <si>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</si>
  <si>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</si>
  <si>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</si>
  <si>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</si>
  <si>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</si>
  <si>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</si>
  <si>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</si>
  <si>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</si>
  <si>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</si>
  <si>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</si>
  <si>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</si>
  <si>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</si>
  <si>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</si>
  <si>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</si>
  <si>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</si>
  <si>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</si>
  <si>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</si>
  <si>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</si>
  <si>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</si>
  <si>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</si>
  <si>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</si>
  <si>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</si>
  <si>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</si>
  <si>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</si>
  <si>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</si>
  <si>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</si>
  <si>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</si>
  <si>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</si>
  <si>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</si>
  <si>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</si>
  <si>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</si>
  <si>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</si>
  <si>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</si>
  <si>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</si>
  <si>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</si>
  <si>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</si>
  <si>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</si>
  <si>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</si>
  <si>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</si>
  <si>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</si>
  <si>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</si>
  <si>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</si>
  <si>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</si>
  <si>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</si>
  <si>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</si>
  <si>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</si>
  <si>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</si>
  <si>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</si>
  <si>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</si>
  <si>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</si>
  <si>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</si>
  <si>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</si>
  <si>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</si>
  <si>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</si>
  <si>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</si>
  <si>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</si>
  <si>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</si>
  <si>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</si>
  <si>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</si>
  <si>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</si>
  <si>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</si>
  <si>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</si>
  <si>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</si>
  <si>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</si>
  <si>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</si>
  <si>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</si>
  <si>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</si>
  <si>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</si>
  <si>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</si>
  <si>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</si>
  <si>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</si>
  <si>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</si>
  <si>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</si>
  <si>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</si>
  <si>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</si>
  <si>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</si>
  <si>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</si>
  <si>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</si>
  <si>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</si>
  <si>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</si>
  <si>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</si>
  <si>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</si>
  <si>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</si>
  <si>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</si>
  <si>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</si>
  <si>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</si>
  <si>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</si>
  <si>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</si>
  <si>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</si>
  <si>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</si>
  <si>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</si>
  <si>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</si>
  <si>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</si>
  <si>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</si>
  <si>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</si>
  <si>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</si>
  <si>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</si>
  <si>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</si>
  <si>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</si>
  <si>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</si>
  <si>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</si>
  <si>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</si>
  <si>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</si>
  <si>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</si>
  <si>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</si>
  <si>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</si>
  <si>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</si>
  <si>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</si>
  <si>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</si>
  <si>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</si>
  <si>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</si>
  <si>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</si>
  <si>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</si>
  <si>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</si>
  <si>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</si>
  <si>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</si>
  <si>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</si>
  <si>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</si>
  <si>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</si>
  <si>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</si>
  <si>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</si>
  <si>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</si>
  <si>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</si>
  <si>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</si>
  <si>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</si>
  <si>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</si>
  <si>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</si>
  <si>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</si>
  <si>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</si>
  <si>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</si>
  <si>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</si>
  <si>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</si>
  <si>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</si>
  <si>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</si>
  <si>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</si>
  <si>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</si>
  <si>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</si>
  <si>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</si>
  <si>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</si>
  <si>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</si>
  <si>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</si>
  <si>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</si>
  <si>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</si>
  <si>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</si>
  <si>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</si>
  <si>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</si>
  <si>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</si>
  <si>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</si>
  <si>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</si>
  <si>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</si>
  <si>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</si>
  <si>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</si>
  <si>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</si>
  <si>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</si>
  <si>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</si>
  <si>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</si>
  <si>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</si>
  <si>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</si>
  <si>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</si>
  <si>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</si>
  <si>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</si>
  <si>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</si>
  <si>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</si>
  <si>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</si>
  <si>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</si>
  <si>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</si>
  <si>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</si>
  <si>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</si>
  <si>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</si>
  <si>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</si>
  <si>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</si>
  <si>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</si>
  <si>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</si>
  <si>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</si>
  <si>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</si>
  <si>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</si>
  <si>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</si>
  <si>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</si>
  <si>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</si>
  <si>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</si>
  <si>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</si>
  <si>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</si>
  <si>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</si>
  <si>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</si>
  <si>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</si>
  <si>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</si>
  <si>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</si>
  <si>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</si>
  <si>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</si>
  <si>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</si>
  <si>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</si>
  <si>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</si>
  <si>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</si>
  <si>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</si>
  <si>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</si>
  <si>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</si>
  <si>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</si>
  <si>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</si>
  <si>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</si>
  <si>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</si>
  <si>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</si>
  <si>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</si>
  <si>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</si>
  <si>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</si>
  <si>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</si>
  <si>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</si>
  <si>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</si>
  <si>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</si>
  <si>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</si>
  <si>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</si>
  <si>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</si>
  <si>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</si>
  <si>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</si>
  <si>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</si>
  <si>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</si>
  <si>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</si>
  <si>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</si>
  <si>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</si>
  <si>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</si>
  <si>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</si>
  <si>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</si>
  <si>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</si>
  <si>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</si>
  <si>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</si>
  <si>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</si>
  <si>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</si>
  <si>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</si>
  <si>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</si>
  <si>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</si>
  <si>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</si>
  <si>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</si>
  <si>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</si>
  <si>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</si>
  <si>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</si>
  <si>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</si>
  <si>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</si>
  <si>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</si>
  <si>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</si>
  <si>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</si>
  <si>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</si>
  <si>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</si>
  <si>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</si>
  <si>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</si>
  <si>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</si>
  <si>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</si>
  <si>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</si>
  <si>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</si>
  <si>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</si>
  <si>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</si>
  <si>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</si>
  <si>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</si>
  <si>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</si>
  <si>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</si>
  <si>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</si>
  <si>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</si>
  <si>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</si>
  <si>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</si>
  <si>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</si>
  <si>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</si>
  <si>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</si>
  <si>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</si>
  <si>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</si>
  <si>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</si>
  <si>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</si>
  <si>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</si>
  <si>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</si>
  <si>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</si>
  <si>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</si>
  <si>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</si>
  <si>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</si>
  <si>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</si>
  <si>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</si>
  <si>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</si>
  <si>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</si>
  <si>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</si>
  <si>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</si>
  <si>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</si>
  <si>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</si>
  <si>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</si>
  <si>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</si>
  <si>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</si>
  <si>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</si>
  <si>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</si>
  <si>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</si>
  <si>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</si>
  <si>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</si>
  <si>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</si>
  <si>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</si>
  <si>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</si>
  <si>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</si>
  <si>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</si>
  <si>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</si>
  <si>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</si>
  <si>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</si>
  <si>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</si>
  <si>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</si>
  <si>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</si>
  <si>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</si>
  <si>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</si>
  <si>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</si>
  <si>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</si>
  <si>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</si>
  <si>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</si>
  <si>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</si>
  <si>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</si>
  <si>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</si>
  <si>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</si>
  <si>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</si>
  <si>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</si>
  <si>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</si>
  <si>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</si>
  <si>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</si>
  <si>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</si>
  <si>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</si>
  <si>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</si>
  <si>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</si>
  <si>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</si>
  <si>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</si>
  <si>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</si>
  <si>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</si>
  <si>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</si>
  <si>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</si>
  <si>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</si>
  <si>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</si>
  <si>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</si>
  <si>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</si>
  <si>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</si>
  <si>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</si>
  <si>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</si>
  <si>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</si>
  <si>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</si>
  <si>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</si>
  <si>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</si>
  <si>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</si>
  <si>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</si>
  <si>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</si>
  <si>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</si>
  <si>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</si>
  <si>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</si>
  <si>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</si>
  <si>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</si>
  <si>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</si>
  <si>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</si>
  <si>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</si>
  <si>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</si>
  <si>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</si>
  <si>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</si>
  <si>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</si>
  <si>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</si>
  <si>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</si>
  <si>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</si>
  <si>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</si>
  <si>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</si>
  <si>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</si>
  <si>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</si>
  <si>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</si>
  <si>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</si>
  <si>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</si>
  <si>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</si>
  <si>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</si>
  <si>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</si>
  <si>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</si>
  <si>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</si>
  <si>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</si>
  <si>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</si>
  <si>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</si>
  <si>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</si>
  <si>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</si>
  <si>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</si>
  <si>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</si>
  <si>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</si>
  <si>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</si>
  <si>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</si>
  <si>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</si>
  <si>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</si>
  <si>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</si>
  <si>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</si>
  <si>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</si>
  <si>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</si>
  <si>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</si>
  <si>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</si>
  <si>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</si>
  <si>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</si>
  <si>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</si>
  <si>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</si>
  <si>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</si>
  <si>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</si>
  <si>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</si>
  <si>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</si>
  <si>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</si>
  <si>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</si>
  <si>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</si>
  <si>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</si>
  <si>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</si>
  <si>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</si>
  <si>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</si>
  <si>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</si>
  <si>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</si>
  <si>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</si>
  <si>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</si>
  <si>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</si>
  <si>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</si>
  <si>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</si>
  <si>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</si>
  <si>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</si>
  <si>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</si>
  <si>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</si>
  <si>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</si>
  <si>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</si>
  <si>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</si>
  <si>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</si>
  <si>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</si>
  <si>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</si>
  <si>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</si>
  <si>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</si>
  <si>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</si>
  <si>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</si>
  <si>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</si>
  <si>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</si>
  <si>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</si>
  <si>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</si>
  <si>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</si>
  <si>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</si>
  <si>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</si>
  <si>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</si>
  <si>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</si>
  <si>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</si>
  <si>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</si>
  <si>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</si>
  <si>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</si>
  <si>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</si>
  <si>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</si>
  <si>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</si>
  <si>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</si>
  <si>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</si>
  <si>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</si>
  <si>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</si>
  <si>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</si>
  <si>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</si>
  <si>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</si>
  <si>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</si>
  <si>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</si>
  <si>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</si>
  <si>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</si>
  <si>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</si>
  <si>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</si>
  <si>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</si>
  <si>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</si>
  <si>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</si>
  <si>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</si>
  <si>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</si>
  <si>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</si>
  <si>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</si>
  <si>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</si>
  <si>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</si>
  <si>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</si>
  <si>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</si>
  <si>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</si>
  <si>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</si>
  <si>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</si>
  <si>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</si>
  <si>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</si>
  <si>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</si>
  <si>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</si>
  <si>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</si>
  <si>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</si>
  <si>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</si>
  <si>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</si>
  <si>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</si>
  <si>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</si>
  <si>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</si>
  <si>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</si>
  <si>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</si>
  <si>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</si>
  <si>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</si>
  <si>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</si>
  <si>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</si>
  <si>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</si>
  <si>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</si>
  <si>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</si>
  <si>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</si>
  <si>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</si>
  <si>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</si>
  <si>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</si>
  <si>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</si>
  <si>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</si>
  <si>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</si>
  <si>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</si>
  <si>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</si>
  <si>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</si>
  <si>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</si>
  <si>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</si>
  <si>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</si>
  <si>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</si>
  <si>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</si>
  <si>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</si>
  <si>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</si>
  <si>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</si>
  <si>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</si>
  <si>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</si>
  <si>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</si>
  <si>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</si>
  <si>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</si>
  <si>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</si>
  <si>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</si>
  <si>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</si>
  <si>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</si>
  <si>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</si>
  <si>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</si>
  <si>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</si>
  <si>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</si>
  <si>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</si>
  <si>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</si>
  <si>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</si>
  <si>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</si>
  <si>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</si>
  <si>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</si>
  <si>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</si>
  <si>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</si>
  <si>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</si>
  <si>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</si>
  <si>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</si>
  <si>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</si>
  <si>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</si>
  <si>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</si>
  <si>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</si>
  <si>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</si>
  <si>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</si>
  <si>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</si>
  <si>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</si>
  <si>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</si>
  <si>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</si>
  <si>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</si>
  <si>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</si>
  <si>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</si>
  <si>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</si>
  <si>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</si>
  <si>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</si>
  <si>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</si>
  <si>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</si>
  <si>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</si>
  <si>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</si>
  <si>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</si>
  <si>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</si>
  <si>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</si>
  <si>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</si>
  <si>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</si>
  <si>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</si>
  <si>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</si>
  <si>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</si>
  <si>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</si>
  <si>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</si>
  <si>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</si>
  <si>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</si>
  <si>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</si>
  <si>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</si>
  <si>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</si>
  <si>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</si>
  <si>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</si>
  <si>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</si>
  <si>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</si>
  <si>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</si>
  <si>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</si>
  <si>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</si>
  <si>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</si>
  <si>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</si>
  <si>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</si>
  <si>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</si>
  <si>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</si>
  <si>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</si>
  <si>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</si>
  <si>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</si>
  <si>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</si>
  <si>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</si>
  <si>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</si>
  <si>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</si>
  <si>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</si>
  <si>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</si>
  <si>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</si>
  <si>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</si>
  <si>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</si>
  <si>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</si>
  <si>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</si>
  <si>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</si>
  <si>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</si>
  <si>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</si>
  <si>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</si>
  <si>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</si>
  <si>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</si>
  <si>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</si>
  <si>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</si>
  <si>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</si>
  <si>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</si>
  <si>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</si>
  <si>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</si>
  <si>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</si>
  <si>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</si>
  <si>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</si>
  <si>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</si>
  <si>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</si>
  <si>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</si>
  <si>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</si>
  <si>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</si>
  <si>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</si>
  <si>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</si>
  <si>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</si>
  <si>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</si>
  <si>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</si>
  <si>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</si>
  <si>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</si>
  <si>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</si>
  <si>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</si>
  <si>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</si>
  <si>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</si>
  <si>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</si>
  <si>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</si>
  <si>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</si>
  <si>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</si>
  <si>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</si>
  <si>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</si>
  <si>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</si>
  <si>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</si>
  <si>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</si>
  <si>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</si>
  <si>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</si>
  <si>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</si>
  <si>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</si>
  <si>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</si>
  <si>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</si>
  <si>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</si>
  <si>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</si>
  <si>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</si>
  <si>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</si>
  <si>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</si>
  <si>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</si>
  <si>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</si>
  <si>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</si>
  <si>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</si>
  <si>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</si>
  <si>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</si>
  <si>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</si>
  <si>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</si>
  <si>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</si>
  <si>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</si>
  <si>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</si>
  <si>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</si>
  <si>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</si>
  <si>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</si>
  <si>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</si>
  <si>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</si>
  <si>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</si>
  <si>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</si>
  <si>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</si>
  <si>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</si>
  <si>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</si>
  <si>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</si>
  <si>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</si>
  <si>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</si>
  <si>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</si>
  <si>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</si>
  <si>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</si>
  <si>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</si>
  <si>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</si>
  <si>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</si>
  <si>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</si>
  <si>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</si>
  <si>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</si>
  <si>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</si>
  <si>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</si>
  <si>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</si>
  <si>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</si>
  <si>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</si>
  <si>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</si>
  <si>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</si>
  <si>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</si>
  <si>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</si>
  <si>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</si>
  <si>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</si>
  <si>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</si>
  <si>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</si>
  <si>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</si>
  <si>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</si>
  <si>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</si>
  <si>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</si>
  <si>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</si>
  <si>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</si>
  <si>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</si>
  <si>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</si>
  <si>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</si>
  <si>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</si>
  <si>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</si>
  <si>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</si>
  <si>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</si>
  <si>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</si>
  <si>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</si>
  <si>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</si>
  <si>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</si>
  <si>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</si>
  <si>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</si>
  <si>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</si>
  <si>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</si>
  <si>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</si>
  <si>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</si>
  <si>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</si>
  <si>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</si>
  <si>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</si>
  <si>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</si>
  <si>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</si>
  <si>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</si>
  <si>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</si>
  <si>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</si>
  <si>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</si>
  <si>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</si>
  <si>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</si>
  <si>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</si>
  <si>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</si>
  <si>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</si>
  <si>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</si>
  <si>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</si>
  <si>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</si>
  <si>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</si>
  <si>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</si>
  <si>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</si>
  <si>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</si>
  <si>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</si>
  <si>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</si>
  <si>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</si>
  <si>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</si>
  <si>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</si>
  <si>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</si>
  <si>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</si>
  <si>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</si>
  <si>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</si>
  <si>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</si>
  <si>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</si>
  <si>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</si>
  <si>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</si>
  <si>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</si>
  <si>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</si>
  <si>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</si>
  <si>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</si>
  <si>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</si>
  <si>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</si>
  <si>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</si>
  <si>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</si>
  <si>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</si>
  <si>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</si>
  <si>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</si>
  <si>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</si>
  <si>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</si>
  <si>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</si>
  <si>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</si>
  <si>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</si>
  <si>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</si>
  <si>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</si>
  <si>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</si>
  <si>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</si>
  <si>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</si>
  <si>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</si>
  <si>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</si>
  <si>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</si>
  <si>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</si>
  <si>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</si>
  <si>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</si>
  <si>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</si>
  <si>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</si>
  <si>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</si>
  <si>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</si>
  <si>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</si>
  <si>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</si>
  <si>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</si>
  <si>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</si>
  <si>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</si>
  <si>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</si>
  <si>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</si>
  <si>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</si>
  <si>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</si>
  <si>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</si>
  <si>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</si>
  <si>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</si>
  <si>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</si>
  <si>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</si>
  <si>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</si>
  <si>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</si>
  <si>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</si>
  <si>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</si>
  <si>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</si>
  <si>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</si>
  <si>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</si>
  <si>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</si>
  <si>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</si>
  <si>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</si>
  <si>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</si>
  <si>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</si>
  <si>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</si>
  <si>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</si>
  <si>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</si>
  <si>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</si>
  <si>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</si>
  <si>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</si>
  <si>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</si>
  <si>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</si>
  <si>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</si>
  <si>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</si>
  <si>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</si>
  <si>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</si>
  <si>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</si>
  <si>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</si>
  <si>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</si>
  <si>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</si>
  <si>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</si>
  <si>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</si>
  <si>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</si>
  <si>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</si>
  <si>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</si>
  <si>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</si>
  <si>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</si>
  <si>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</si>
  <si>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</si>
  <si>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</si>
  <si>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</si>
  <si>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</si>
  <si>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</si>
  <si>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</si>
  <si>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</si>
  <si>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</si>
  <si>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</si>
  <si>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</si>
  <si>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</si>
  <si>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</si>
  <si>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</si>
  <si>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</si>
  <si>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</si>
  <si>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</si>
  <si>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</si>
  <si>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</si>
  <si>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</si>
  <si>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</si>
  <si>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</si>
  <si>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</si>
  <si>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</si>
  <si>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</si>
  <si>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</si>
  <si>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</si>
  <si>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</si>
  <si>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</si>
  <si>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</si>
  <si>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</si>
  <si>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</si>
  <si>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</si>
  <si>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</si>
  <si>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</si>
  <si>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</si>
  <si>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</si>
  <si>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</si>
  <si>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</si>
  <si>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</si>
  <si>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</si>
  <si>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</si>
  <si>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</si>
  <si>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</si>
  <si>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</si>
  <si>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</si>
  <si>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</si>
  <si>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</si>
  <si>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</si>
  <si>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</si>
  <si>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</si>
  <si>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</si>
  <si>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</si>
  <si>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</si>
  <si>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</si>
  <si>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</si>
  <si>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</si>
  <si>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</si>
  <si>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</si>
  <si>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</si>
  <si>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</si>
  <si>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</si>
  <si>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</si>
  <si>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</si>
  <si>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</si>
  <si>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</si>
  <si>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</si>
  <si>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</si>
  <si>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</si>
  <si>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</si>
  <si>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</si>
  <si>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</si>
  <si>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</si>
  <si>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</si>
  <si>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</si>
  <si>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</si>
  <si>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</si>
  <si>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</si>
  <si>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</si>
  <si>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</si>
  <si>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</si>
  <si>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</si>
  <si>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</si>
  <si>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</si>
  <si>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</si>
  <si>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</si>
  <si>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</si>
  <si>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</si>
  <si>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</si>
  <si>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</si>
  <si>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</si>
  <si>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</si>
  <si>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</si>
  <si>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</si>
  <si>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</si>
  <si>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</si>
  <si>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</si>
  <si>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</si>
  <si>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</si>
  <si>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</si>
  <si>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</si>
  <si>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</si>
  <si>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</si>
  <si>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</si>
  <si>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</si>
  <si>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</si>
  <si>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</si>
  <si>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</si>
  <si>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</si>
  <si>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</si>
  <si>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</si>
  <si>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</si>
  <si>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</si>
  <si>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</si>
  <si>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</si>
  <si>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</si>
  <si>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</si>
  <si>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</si>
  <si>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</si>
  <si>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</si>
  <si>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</si>
  <si>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</si>
  <si>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</si>
  <si>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</si>
  <si>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</si>
  <si>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</si>
  <si>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</si>
  <si>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</si>
  <si>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</si>
  <si>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</si>
  <si>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</si>
  <si>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</si>
  <si>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</si>
  <si>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</si>
  <si>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</si>
  <si>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</si>
  <si>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</si>
  <si>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</si>
  <si>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</si>
  <si>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</si>
  <si>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</si>
  <si>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</si>
  <si>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</si>
  <si>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</si>
  <si>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</si>
  <si>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</si>
  <si>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</si>
  <si>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</si>
  <si>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</si>
  <si>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</si>
  <si>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</si>
  <si>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</si>
  <si>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</si>
  <si>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</si>
  <si>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</si>
  <si>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</si>
  <si>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</si>
  <si>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</si>
  <si>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</si>
  <si>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</si>
  <si>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</si>
  <si>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</si>
  <si>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</si>
  <si>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</si>
  <si>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</si>
  <si>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</si>
  <si>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</si>
  <si>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</si>
  <si>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</si>
  <si>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</si>
  <si>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</si>
  <si>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</si>
  <si>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</si>
  <si>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</si>
  <si>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</si>
  <si>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</si>
  <si>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</si>
  <si>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</si>
  <si>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</si>
  <si>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</si>
  <si>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</si>
  <si>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</si>
  <si>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</si>
  <si>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</si>
  <si>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</si>
  <si>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</si>
  <si>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</si>
  <si>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</si>
  <si>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</si>
  <si>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</si>
  <si>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</si>
  <si>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</si>
  <si>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</si>
  <si>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</si>
  <si>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</si>
  <si>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</si>
  <si>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</si>
  <si>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</si>
  <si>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</si>
  <si>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</si>
  <si>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</si>
  <si>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</si>
  <si>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</si>
  <si>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</si>
  <si>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</si>
  <si>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</si>
  <si>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</si>
  <si>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</si>
  <si>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</si>
  <si>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</si>
  <si>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</si>
  <si>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</si>
  <si>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</si>
  <si>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</si>
  <si>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</si>
  <si>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</si>
  <si>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</si>
  <si>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</si>
  <si>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</si>
  <si>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</si>
  <si>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</si>
  <si>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</si>
  <si>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</si>
  <si>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</si>
  <si>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</si>
  <si>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</si>
  <si>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</si>
  <si>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</si>
  <si>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</si>
  <si>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</si>
  <si>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</si>
  <si>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</si>
  <si>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</si>
  <si>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</si>
  <si>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</si>
  <si>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</si>
  <si>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</si>
  <si>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</si>
  <si>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</si>
  <si>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</si>
  <si>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</si>
  <si>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</si>
  <si>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</si>
  <si>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</si>
  <si>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</si>
  <si>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</si>
  <si>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</si>
  <si>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</si>
  <si>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</si>
  <si>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</si>
  <si>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</si>
  <si>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</si>
  <si>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</si>
  <si>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</si>
  <si>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</si>
  <si>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</si>
  <si>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</si>
  <si>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</si>
  <si>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</si>
  <si>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</si>
  <si>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</si>
  <si>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</si>
  <si>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</si>
  <si>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</si>
  <si>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</si>
  <si>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</si>
  <si>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</si>
  <si>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</si>
  <si>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</si>
  <si>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</si>
  <si>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</si>
  <si>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</si>
  <si>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</si>
  <si>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</si>
  <si>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</si>
  <si>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</si>
  <si>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</si>
  <si>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</si>
  <si>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</si>
  <si>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</si>
  <si>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</si>
  <si>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</si>
  <si>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</si>
  <si>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</si>
  <si>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</si>
  <si>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</si>
  <si>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</si>
  <si>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</si>
  <si>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</si>
  <si>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</si>
  <si>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</si>
  <si>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</si>
  <si>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</si>
  <si>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</si>
  <si>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</si>
  <si>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</si>
  <si>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</si>
  <si>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</si>
  <si>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</si>
  <si>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</si>
  <si>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</si>
  <si>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</si>
  <si>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</si>
  <si>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</si>
  <si>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</si>
  <si>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</si>
  <si>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</si>
  <si>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</si>
  <si>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</si>
  <si>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</si>
  <si>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</si>
  <si>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</si>
  <si>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</si>
  <si>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</si>
  <si>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</si>
  <si>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</si>
  <si>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</si>
  <si>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</si>
  <si>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</si>
  <si>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</si>
  <si>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</si>
  <si>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</si>
  <si>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</si>
  <si>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</si>
  <si>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</si>
  <si>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</si>
  <si>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</si>
  <si>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</si>
  <si>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</si>
  <si>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</si>
  <si>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</si>
  <si>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</si>
  <si>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</si>
  <si>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</si>
  <si>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</si>
  <si>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</si>
  <si>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</si>
  <si>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</si>
  <si>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</si>
  <si>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</si>
  <si>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</si>
  <si>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</si>
  <si>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</si>
  <si>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</si>
  <si>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</si>
  <si>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</si>
  <si>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</si>
  <si>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</si>
  <si>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</si>
  <si>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</si>
  <si>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</si>
  <si>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</si>
  <si>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</si>
  <si>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</si>
  <si>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</si>
  <si>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</si>
  <si>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</si>
  <si>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</si>
  <si>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</si>
  <si>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</si>
  <si>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</si>
  <si>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</si>
  <si>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</si>
  <si>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</si>
  <si>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</si>
  <si>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</si>
  <si>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</si>
  <si>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</si>
  <si>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</si>
  <si>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</si>
  <si>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</si>
  <si>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</si>
  <si>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</si>
  <si>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</si>
  <si>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</si>
  <si>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</si>
  <si>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</si>
  <si>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</si>
  <si>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</si>
  <si>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</si>
  <si>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</si>
  <si>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</si>
  <si>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</si>
  <si>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</si>
  <si>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</si>
  <si>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</si>
  <si>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</si>
  <si>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</si>
  <si>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</si>
  <si>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</si>
  <si>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</si>
  <si>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</si>
  <si>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</si>
  <si>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</si>
  <si>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</si>
  <si>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</si>
  <si>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</si>
  <si>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</si>
  <si>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</si>
  <si>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</si>
  <si>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</si>
  <si>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</si>
  <si>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</si>
  <si>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</si>
  <si>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</si>
  <si>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</si>
  <si>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</si>
  <si>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</si>
  <si>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</si>
  <si>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</si>
  <si>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</si>
  <si>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</si>
  <si>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</si>
  <si>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</si>
  <si>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</si>
  <si>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</si>
  <si>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</si>
  <si>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</si>
  <si>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</si>
  <si>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</si>
  <si>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</si>
  <si>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</si>
  <si>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</si>
  <si>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</si>
  <si>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</si>
  <si>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</si>
  <si>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</si>
  <si>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</si>
  <si>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</si>
  <si>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</si>
  <si>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</si>
  <si>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</si>
  <si>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</si>
  <si>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</si>
  <si>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</si>
  <si>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</si>
  <si>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</si>
  <si>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</si>
  <si>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</si>
  <si>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</si>
  <si>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</si>
  <si>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</si>
  <si>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</si>
  <si>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</si>
  <si>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</si>
  <si>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</si>
  <si>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</si>
  <si>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</si>
  <si>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</si>
  <si>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</si>
  <si>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</si>
  <si>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</si>
  <si>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</si>
  <si>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</si>
  <si>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</si>
  <si>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</si>
  <si>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</si>
  <si>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</si>
  <si>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</si>
  <si>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</si>
  <si>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</si>
  <si>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</si>
  <si>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</si>
  <si>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</si>
  <si>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</si>
  <si>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</si>
  <si>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</si>
  <si>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</si>
  <si>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</si>
  <si>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</si>
  <si>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</si>
  <si>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</si>
  <si>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</si>
  <si>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</si>
  <si>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</si>
  <si>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</si>
  <si>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</si>
  <si>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</si>
  <si>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</si>
  <si>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</si>
  <si>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</si>
  <si>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</si>
  <si>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</si>
  <si>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</si>
  <si>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</si>
  <si>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</si>
  <si>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</si>
  <si>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</si>
  <si>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</si>
  <si>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</si>
  <si>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</si>
  <si>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</si>
  <si>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</si>
  <si>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</si>
  <si>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</si>
  <si>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</si>
  <si>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</si>
  <si>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</si>
  <si>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</si>
  <si>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</si>
  <si>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</si>
  <si>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</si>
  <si>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</si>
  <si>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</si>
  <si>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</si>
  <si>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</si>
  <si>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</si>
  <si>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</si>
  <si>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</si>
  <si>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</si>
  <si>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</si>
  <si>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</si>
  <si>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</si>
  <si>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</si>
  <si>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</si>
  <si>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</si>
  <si>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</si>
  <si>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</si>
  <si>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</si>
  <si>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</si>
  <si>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</si>
  <si>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</si>
  <si>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</si>
  <si>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</si>
  <si>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</si>
  <si>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</si>
  <si>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</si>
  <si>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</si>
  <si>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</si>
  <si>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</si>
  <si>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</si>
  <si>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</si>
  <si>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</si>
  <si>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</si>
  <si>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</si>
  <si>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</si>
  <si>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</si>
  <si>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</si>
  <si>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</si>
  <si>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</si>
  <si>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</si>
  <si>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</si>
  <si>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</si>
  <si>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</si>
  <si>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</si>
  <si>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</si>
  <si>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</si>
  <si>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</si>
  <si>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</si>
  <si>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</si>
  <si>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</si>
  <si>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</si>
  <si>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</si>
  <si>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</si>
  <si>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</si>
  <si>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</si>
  <si>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</si>
  <si>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</si>
  <si>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</si>
  <si>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</si>
  <si>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</si>
  <si>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</si>
  <si>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</si>
  <si>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</si>
  <si>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</si>
  <si>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</si>
  <si>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</si>
  <si>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</si>
  <si>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</si>
  <si>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</si>
  <si>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</si>
  <si>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</si>
  <si>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</si>
  <si>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</si>
  <si>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</si>
  <si>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</si>
  <si>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</si>
  <si>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</si>
  <si>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</si>
  <si>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</si>
  <si>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</si>
  <si>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</si>
  <si>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</si>
  <si>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</si>
  <si>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</si>
  <si>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</si>
  <si>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</si>
  <si>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</si>
  <si>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</si>
  <si>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</si>
  <si>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</si>
  <si>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</si>
  <si>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</si>
  <si>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</si>
  <si>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</si>
  <si>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</si>
  <si>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</si>
  <si>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</si>
  <si>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</si>
  <si>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</si>
  <si>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</si>
  <si>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</si>
  <si>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</si>
  <si>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</si>
  <si>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</si>
  <si>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</si>
  <si>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</si>
  <si>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</si>
  <si>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</si>
  <si>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</si>
  <si>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</si>
  <si>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</si>
  <si>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</si>
  <si>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</si>
  <si>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</si>
  <si>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</si>
  <si>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</si>
  <si>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</si>
  <si>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</si>
  <si>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</si>
  <si>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</si>
  <si>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</si>
  <si>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</si>
  <si>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</si>
  <si>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</si>
  <si>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</si>
  <si>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</si>
  <si>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</si>
  <si>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</si>
  <si>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</si>
  <si>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</si>
  <si>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</si>
  <si>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</si>
  <si>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</si>
  <si>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</si>
  <si>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</si>
  <si>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</si>
  <si>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</si>
  <si>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</si>
  <si>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</si>
  <si>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</si>
  <si>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</si>
  <si>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</si>
  <si>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</si>
  <si>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</si>
  <si>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</si>
  <si>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</si>
  <si>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</si>
  <si>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</si>
  <si>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</si>
  <si>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</si>
  <si>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</si>
  <si>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</si>
  <si>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</si>
  <si>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</si>
  <si>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</si>
  <si>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</si>
  <si>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</si>
  <si>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</si>
  <si>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</si>
  <si>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</si>
  <si>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</si>
  <si>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</si>
  <si>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</si>
  <si>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</si>
  <si>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</si>
  <si>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</si>
  <si>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</si>
  <si>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</si>
  <si>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</si>
  <si>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</si>
  <si>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</si>
  <si>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</si>
  <si>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</si>
  <si>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</si>
  <si>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</si>
  <si>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</si>
  <si>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</si>
  <si>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</si>
  <si>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</si>
  <si>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</si>
  <si>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</si>
  <si>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</si>
  <si>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</si>
  <si>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</si>
  <si>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</si>
  <si>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</si>
  <si>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</si>
  <si>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</si>
  <si>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</si>
  <si>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</si>
  <si>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</si>
  <si>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</si>
  <si>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</si>
  <si>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</si>
  <si>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</si>
  <si>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</si>
  <si>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</si>
  <si>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</si>
  <si>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</si>
  <si>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</si>
  <si>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</si>
  <si>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</si>
  <si>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</si>
  <si>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</si>
  <si>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</si>
  <si>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</si>
  <si>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</si>
  <si>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</si>
  <si>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</si>
  <si>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</si>
  <si>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</si>
  <si>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</si>
  <si>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</si>
  <si>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</si>
  <si>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</si>
  <si>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</si>
  <si>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</si>
  <si>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</si>
  <si>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</si>
  <si>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</si>
  <si>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</si>
  <si>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</si>
  <si>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</si>
  <si>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</si>
  <si>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</si>
  <si>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</si>
  <si>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</si>
  <si>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</si>
  <si>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</si>
  <si>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</si>
  <si>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</si>
  <si>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</si>
  <si>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</si>
  <si>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</si>
  <si>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</si>
  <si>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</si>
  <si>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</si>
  <si>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</si>
  <si>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</si>
  <si>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</si>
  <si>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</si>
  <si>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</si>
  <si>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</si>
  <si>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</si>
  <si>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</si>
  <si>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</si>
  <si>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</si>
  <si>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</si>
  <si>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</si>
  <si>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</si>
  <si>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</si>
  <si>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</si>
  <si>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</si>
  <si>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</si>
  <si>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</si>
  <si>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</si>
  <si>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</si>
  <si>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</si>
  <si>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</si>
  <si>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</si>
  <si>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</si>
  <si>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</si>
  <si>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</si>
  <si>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</si>
  <si>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</si>
  <si>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</si>
  <si>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</si>
  <si>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</si>
  <si>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</si>
  <si>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</si>
  <si>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</si>
  <si>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</si>
  <si>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</si>
  <si>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</si>
  <si>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</si>
  <si>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</si>
  <si>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</si>
  <si>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</si>
  <si>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</si>
  <si>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</si>
  <si>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</si>
  <si>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</si>
  <si>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</si>
  <si>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</si>
  <si>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</si>
  <si>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</si>
  <si>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</si>
  <si>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</si>
  <si>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</si>
  <si>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</si>
  <si>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</si>
  <si>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</si>
  <si>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</si>
  <si>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</si>
  <si>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</si>
  <si>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</si>
  <si>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</si>
  <si>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</si>
  <si>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</si>
  <si>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</si>
  <si>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</si>
  <si>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</si>
  <si>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</si>
  <si>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</si>
  <si>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</si>
  <si>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</si>
  <si>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</si>
  <si>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</si>
  <si>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</si>
  <si>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</si>
  <si>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</si>
  <si>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</si>
  <si>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</si>
  <si>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</si>
  <si>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</si>
  <si>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</si>
  <si>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</si>
  <si>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</si>
  <si>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</si>
  <si>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</si>
  <si>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</si>
  <si>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</si>
  <si>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</si>
  <si>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</si>
  <si>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</si>
  <si>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</si>
  <si>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</si>
  <si>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</si>
  <si>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</si>
  <si>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</si>
  <si>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</si>
  <si>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</si>
  <si>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</si>
  <si>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</si>
  <si>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</si>
  <si>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</si>
  <si>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</si>
  <si>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</si>
  <si>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</si>
  <si>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</si>
  <si>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</si>
  <si>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</si>
  <si>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</si>
  <si>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</si>
  <si>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</si>
  <si>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</si>
  <si>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</si>
  <si>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</si>
  <si>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</si>
  <si>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</si>
  <si>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</si>
  <si>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</si>
  <si>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</si>
  <si>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</si>
  <si>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</si>
  <si>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</si>
  <si>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</si>
  <si>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</si>
  <si>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</si>
  <si>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</si>
  <si>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</si>
  <si>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</si>
  <si>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</si>
  <si>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</si>
  <si>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</si>
  <si>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</si>
  <si>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</si>
  <si>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</si>
  <si>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</si>
  <si>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</si>
  <si>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</si>
  <si>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</si>
  <si>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</si>
  <si>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</si>
  <si>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</si>
  <si>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</si>
  <si>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</si>
  <si>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</si>
  <si>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</si>
  <si>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</si>
  <si>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</si>
  <si>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</si>
  <si>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</si>
  <si>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</si>
  <si>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</si>
  <si>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</si>
  <si>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</si>
  <si>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</si>
  <si>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</si>
  <si>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</si>
  <si>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</si>
  <si>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</si>
  <si>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</si>
  <si>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</si>
  <si>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</si>
  <si>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</si>
  <si>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</si>
  <si>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</si>
  <si>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</si>
  <si>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</si>
  <si>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</si>
  <si>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</si>
  <si>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</si>
  <si>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</si>
  <si>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</si>
  <si>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</si>
  <si>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</si>
  <si>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</si>
  <si>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</si>
  <si>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</si>
  <si>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</si>
  <si>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</si>
  <si>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</si>
  <si>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</si>
  <si>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</si>
  <si>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</si>
  <si>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</si>
  <si>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</si>
  <si>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</si>
  <si>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</si>
  <si>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</si>
  <si>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</si>
  <si>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</si>
  <si>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</si>
  <si>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</si>
  <si>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</si>
  <si>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</si>
  <si>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</si>
  <si>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</si>
  <si>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</si>
  <si>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</si>
  <si>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</si>
  <si>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</si>
  <si>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</si>
  <si>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</si>
  <si>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</si>
  <si>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</si>
  <si>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</si>
  <si>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</si>
  <si>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</si>
  <si>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</si>
  <si>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</si>
  <si>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</si>
  <si>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</si>
  <si>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</si>
  <si>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</si>
  <si>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</si>
  <si>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</si>
  <si>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</si>
  <si>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</si>
  <si>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</si>
  <si>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</si>
  <si>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</si>
  <si>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</si>
  <si>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</si>
  <si>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</si>
  <si>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</si>
  <si>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</si>
  <si>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</si>
  <si>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</si>
  <si>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</si>
  <si>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</si>
  <si>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</si>
  <si>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</si>
  <si>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</si>
  <si>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</si>
  <si>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</si>
  <si>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</si>
  <si>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</si>
  <si>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</si>
  <si>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</si>
  <si>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</si>
  <si>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</si>
  <si>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</si>
  <si>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</si>
  <si>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</si>
  <si>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</si>
  <si>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</si>
  <si>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</si>
  <si>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</si>
  <si>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</si>
  <si>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</si>
  <si>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</si>
  <si>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</si>
  <si>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</si>
  <si>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</si>
  <si>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</si>
  <si>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</si>
  <si>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</si>
  <si>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</si>
  <si>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</si>
  <si>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</si>
  <si>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</si>
  <si>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</si>
  <si>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</si>
  <si>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</si>
  <si>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</si>
  <si>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</si>
  <si>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</si>
  <si>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</si>
  <si>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</si>
  <si>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</si>
  <si>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</si>
  <si>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</si>
  <si>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</si>
  <si>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</si>
  <si>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</si>
  <si>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</si>
  <si>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</si>
  <si>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</si>
  <si>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</si>
  <si>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</si>
  <si>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</si>
  <si>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</si>
  <si>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</si>
  <si>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</si>
  <si>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</si>
  <si>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</si>
  <si>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</si>
  <si>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</si>
  <si>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</si>
  <si>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</si>
  <si>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</si>
  <si>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</si>
  <si>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</si>
  <si>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</si>
  <si>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</si>
  <si>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</si>
  <si>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</si>
  <si>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</si>
  <si>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</si>
  <si>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</si>
  <si>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</si>
  <si>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</si>
  <si>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</si>
  <si>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</si>
  <si>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</si>
  <si>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</si>
  <si>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</si>
  <si>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</si>
  <si>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</si>
  <si>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</si>
  <si>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</si>
  <si>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</si>
  <si>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</si>
  <si>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</si>
  <si>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</si>
  <si>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</si>
  <si>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</si>
  <si>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</si>
  <si>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</si>
  <si>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</si>
  <si>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</si>
  <si>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</si>
  <si>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</si>
  <si>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</si>
  <si>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</si>
  <si>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</si>
  <si>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</si>
  <si>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</si>
  <si>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</si>
  <si>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</si>
  <si>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</si>
  <si>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</si>
  <si>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</si>
  <si>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</si>
  <si>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</si>
  <si>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</si>
  <si>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</si>
  <si>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</si>
  <si>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</si>
  <si>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</si>
  <si>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</si>
  <si>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</si>
  <si>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</si>
  <si>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</si>
  <si>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</si>
  <si>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</si>
  <si>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</si>
  <si>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</si>
  <si>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</si>
  <si>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</si>
  <si>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</si>
  <si>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</si>
  <si>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</si>
  <si>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</si>
  <si>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</si>
  <si>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</si>
  <si>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</si>
  <si>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</si>
  <si>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</si>
  <si>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</si>
  <si>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</si>
  <si>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</si>
  <si>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</si>
  <si>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</si>
  <si>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</si>
  <si>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</si>
  <si>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</si>
  <si>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</si>
  <si>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</si>
  <si>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</si>
  <si>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</si>
  <si>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</si>
  <si>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</si>
  <si>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</si>
  <si>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</si>
  <si>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</si>
  <si>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</si>
  <si>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</si>
  <si>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</si>
  <si>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</si>
  <si>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</si>
  <si>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</si>
  <si>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</si>
  <si>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</si>
  <si>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</si>
  <si>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</si>
  <si>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</si>
  <si>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</si>
  <si>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</si>
  <si>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</si>
  <si>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</si>
  <si>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</si>
  <si>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</si>
  <si>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</si>
  <si>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</si>
  <si>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</si>
  <si>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</si>
  <si>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</si>
  <si>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</si>
  <si>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</si>
  <si>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</si>
  <si>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</si>
  <si>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</si>
  <si>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</si>
  <si>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</si>
  <si>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</si>
  <si>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</si>
  <si>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</si>
  <si>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</si>
  <si>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</si>
  <si>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</si>
  <si>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</si>
  <si>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</si>
  <si>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</si>
  <si>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</si>
  <si>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</si>
  <si>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</si>
  <si>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</si>
  <si>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</si>
  <si>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</si>
  <si>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</si>
  <si>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</si>
  <si>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</si>
  <si>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</si>
  <si>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</si>
  <si>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</si>
  <si>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</si>
  <si>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</si>
  <si>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</si>
  <si>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</si>
  <si>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</si>
  <si>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</si>
  <si>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</si>
  <si>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</si>
  <si>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</si>
  <si>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</si>
  <si>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</si>
  <si>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</si>
  <si>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</si>
  <si>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</si>
  <si>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</si>
  <si>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</si>
  <si>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</si>
  <si>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</si>
  <si>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</si>
  <si>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</si>
  <si>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</si>
  <si>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</si>
  <si>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</si>
  <si>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</si>
  <si>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</si>
  <si>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</si>
  <si>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</si>
  <si>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</si>
  <si>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</si>
  <si>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</si>
  <si>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</si>
  <si>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</si>
  <si>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</si>
  <si>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</si>
  <si>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</si>
  <si>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</si>
  <si>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</si>
  <si>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</si>
  <si>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</si>
  <si>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</si>
  <si>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</si>
  <si>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</si>
  <si>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</si>
  <si>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</si>
  <si>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</si>
  <si>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</si>
  <si>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</si>
  <si>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</si>
  <si>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</si>
  <si>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</si>
  <si>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</si>
  <si>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</si>
  <si>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</si>
  <si>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</si>
  <si>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</si>
  <si>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</si>
  <si>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</si>
  <si>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</si>
  <si>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</si>
  <si>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</si>
  <si>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</si>
  <si>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</si>
  <si>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</si>
  <si>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</si>
  <si>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</si>
  <si>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</si>
  <si>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</si>
  <si>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</si>
  <si>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</si>
  <si>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</si>
  <si>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</si>
  <si>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</si>
  <si>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</si>
  <si>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</si>
  <si>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</si>
  <si>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</si>
  <si>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</si>
  <si>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</si>
  <si>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</si>
  <si>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</si>
  <si>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</si>
  <si>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</si>
  <si>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</si>
  <si>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</si>
  <si>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</si>
  <si>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</si>
  <si>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</si>
  <si>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</si>
  <si>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</si>
  <si>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</si>
  <si>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</si>
  <si>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</si>
  <si>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</si>
  <si>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</si>
  <si>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</si>
  <si>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</si>
  <si>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</si>
  <si>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</si>
  <si>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</si>
  <si>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</si>
  <si>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</si>
  <si>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</si>
  <si>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</si>
  <si>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</si>
  <si>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</si>
  <si>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</si>
  <si>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</si>
  <si>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</si>
  <si>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</si>
  <si>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</si>
  <si>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</si>
  <si>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</si>
  <si>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</si>
  <si>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</si>
  <si>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</si>
  <si>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</si>
  <si>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</si>
  <si>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</si>
  <si>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</si>
  <si>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</si>
  <si>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</si>
  <si>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</si>
  <si>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</si>
  <si>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</si>
  <si>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</si>
  <si>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</si>
  <si>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</si>
  <si>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</si>
  <si>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</si>
  <si>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</si>
  <si>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</si>
  <si>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</si>
  <si>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</si>
  <si>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</si>
  <si>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</si>
  <si>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</si>
  <si>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</si>
  <si>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</si>
  <si>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</si>
  <si>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</si>
  <si>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</si>
  <si>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</si>
  <si>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</si>
  <si>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</si>
  <si>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</si>
  <si>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</si>
  <si>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</si>
  <si>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</si>
  <si>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</si>
  <si>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</si>
  <si>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</si>
  <si>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</si>
  <si>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</si>
  <si>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</si>
  <si>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</si>
  <si>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</si>
  <si>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</si>
  <si>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</si>
  <si>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</si>
  <si>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</si>
  <si>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</si>
  <si>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</si>
  <si>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</si>
  <si>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</si>
  <si>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</si>
  <si>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</si>
  <si>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</si>
  <si>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</si>
  <si>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</si>
  <si>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</si>
  <si>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</si>
  <si>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</si>
  <si>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</si>
  <si>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</si>
  <si>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</si>
  <si>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</si>
  <si>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</si>
  <si>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</si>
  <si>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</si>
  <si>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</si>
  <si>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</si>
  <si>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</si>
  <si>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</si>
  <si>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</si>
  <si>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</si>
  <si>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</si>
  <si>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</si>
  <si>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</si>
  <si>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</si>
  <si>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</si>
  <si>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</si>
  <si>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</si>
  <si>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</si>
  <si>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</si>
  <si>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</si>
  <si>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</si>
  <si>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</si>
  <si>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</si>
  <si>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</si>
  <si>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</si>
  <si>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</si>
  <si>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</si>
  <si>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</si>
  <si>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</si>
  <si>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</si>
  <si>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</si>
  <si>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</si>
  <si>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</si>
  <si>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</si>
  <si>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</si>
  <si>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</si>
  <si>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</si>
  <si>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</si>
  <si>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</si>
  <si>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</si>
  <si>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</si>
  <si>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</si>
  <si>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</si>
  <si>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</si>
  <si>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</si>
  <si>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</si>
  <si>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</si>
  <si>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</si>
  <si>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</si>
  <si>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</si>
  <si>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</si>
  <si>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</si>
  <si>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</si>
  <si>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</si>
  <si>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</si>
  <si>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</si>
  <si>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</si>
  <si>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</si>
  <si>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</si>
  <si>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</si>
  <si>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</si>
  <si>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</si>
  <si>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</si>
  <si>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</si>
  <si>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</si>
  <si>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</si>
  <si>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</si>
  <si>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</si>
  <si>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</si>
  <si>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</si>
  <si>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</si>
  <si>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</si>
  <si>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</si>
  <si>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</si>
  <si>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</si>
  <si>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</si>
  <si>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</si>
  <si>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</si>
  <si>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</si>
  <si>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</si>
  <si>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</si>
  <si>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</si>
  <si>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</si>
  <si>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</si>
  <si>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</si>
  <si>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</si>
  <si>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</si>
  <si>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</si>
  <si>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</si>
  <si>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</si>
  <si>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</si>
  <si>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</si>
  <si>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</si>
  <si>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</si>
  <si>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</si>
  <si>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</si>
  <si>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</si>
  <si>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</si>
  <si>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</si>
  <si>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</si>
  <si>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</si>
  <si>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</si>
  <si>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</si>
  <si>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</si>
  <si>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</si>
  <si>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</si>
  <si>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</si>
  <si>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</si>
  <si>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</si>
  <si>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</si>
  <si>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</si>
  <si>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</si>
  <si>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</si>
  <si>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</si>
  <si>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</si>
  <si>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</si>
  <si>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</si>
  <si>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</si>
  <si>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</si>
  <si>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</si>
  <si>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</si>
  <si>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</si>
  <si>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</si>
  <si>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</si>
  <si>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</si>
  <si>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</si>
  <si>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</si>
  <si>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</si>
  <si>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</si>
  <si>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</si>
  <si>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</si>
  <si>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</si>
  <si>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</si>
  <si>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</si>
  <si>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</si>
  <si>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</si>
  <si>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</si>
  <si>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</si>
  <si>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</si>
  <si>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</si>
  <si>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</si>
  <si>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</si>
  <si>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</si>
  <si>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</si>
  <si>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</si>
  <si>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</si>
  <si>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</si>
  <si>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</si>
  <si>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</si>
  <si>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</si>
  <si>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</si>
  <si>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</si>
  <si>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</si>
  <si>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</si>
  <si>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</si>
  <si>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</si>
  <si>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</si>
  <si>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</si>
  <si>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</si>
  <si>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</si>
  <si>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</si>
  <si>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</si>
  <si>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</si>
  <si>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</si>
  <si>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</si>
  <si>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</si>
  <si>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</si>
  <si>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</si>
  <si>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</si>
  <si>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</si>
  <si>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</si>
  <si>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</si>
  <si>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</si>
  <si>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</si>
  <si>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</si>
  <si>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</si>
  <si>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</si>
  <si>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</si>
  <si>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</si>
  <si>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</si>
  <si>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</si>
  <si>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</si>
  <si>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</si>
  <si>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</si>
  <si>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</si>
  <si>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</si>
  <si>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</si>
  <si>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</si>
  <si>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</si>
  <si>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</si>
  <si>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</si>
  <si>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</si>
  <si>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</si>
  <si>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</si>
  <si>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</si>
  <si>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</si>
  <si>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</si>
  <si>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</si>
  <si>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</si>
  <si>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</si>
  <si>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</si>
  <si>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</si>
  <si>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</si>
  <si>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</si>
  <si>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</si>
  <si>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</si>
  <si>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</si>
  <si>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</si>
  <si>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</si>
  <si>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</si>
  <si>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</si>
  <si>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</si>
  <si>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</si>
  <si>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</si>
  <si>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</si>
  <si>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</si>
  <si>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</si>
  <si>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</si>
  <si>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</si>
  <si>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</si>
  <si>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</si>
  <si>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</si>
  <si>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</si>
  <si>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</si>
  <si>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</si>
  <si>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</si>
  <si>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</si>
  <si>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</si>
  <si>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</si>
  <si>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</si>
  <si>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</si>
  <si>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</si>
  <si>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</si>
  <si>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</si>
  <si>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</si>
  <si>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</si>
  <si>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</si>
  <si>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</si>
  <si>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</si>
  <si>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</si>
  <si>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</si>
  <si>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</si>
  <si>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</si>
  <si>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</si>
  <si>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</si>
  <si>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</si>
  <si>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</si>
  <si>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</si>
  <si>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</si>
  <si>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</si>
  <si>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</si>
  <si>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</si>
  <si>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</si>
  <si>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</si>
  <si>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</si>
  <si>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</si>
  <si>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</si>
  <si>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</si>
  <si>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</si>
  <si>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</si>
  <si>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</si>
  <si>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</si>
  <si>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</si>
  <si>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</si>
  <si>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</si>
  <si>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</si>
  <si>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</si>
  <si>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</si>
  <si>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</si>
  <si>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</si>
  <si>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</si>
  <si>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</si>
  <si>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</si>
  <si>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</si>
  <si>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</si>
  <si>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</si>
  <si>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</si>
  <si>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</si>
  <si>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</si>
  <si>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</si>
  <si>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</si>
  <si>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</si>
  <si>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</si>
  <si>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</si>
  <si>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</si>
  <si>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</si>
  <si>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</si>
  <si>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</si>
  <si>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</si>
  <si>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</si>
  <si>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</si>
  <si>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</si>
  <si>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</si>
  <si>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</si>
  <si>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</si>
  <si>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</si>
  <si>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</si>
  <si>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</si>
  <si>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</si>
  <si>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</si>
  <si>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</si>
  <si>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</si>
  <si>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</si>
  <si>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</si>
  <si>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</si>
  <si>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</si>
  <si>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</si>
  <si>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</si>
  <si>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</si>
  <si>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</si>
  <si>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</si>
  <si>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</si>
  <si>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</si>
  <si>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</si>
  <si>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</si>
  <si>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</si>
  <si>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</si>
  <si>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</si>
  <si>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</si>
  <si>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</si>
  <si>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</si>
  <si>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</si>
  <si>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</si>
  <si>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</si>
  <si>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</si>
  <si>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</si>
  <si>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</si>
  <si>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</si>
  <si>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</si>
  <si>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</si>
  <si>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</si>
  <si>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</si>
  <si>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</si>
  <si>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</si>
  <si>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</si>
  <si>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</si>
  <si>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</si>
  <si>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</si>
  <si>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</si>
  <si>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</si>
  <si>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</si>
  <si>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</si>
  <si>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</si>
  <si>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</si>
  <si>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</si>
  <si>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</si>
  <si>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</si>
  <si>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</si>
  <si>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</si>
  <si>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</si>
  <si>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</si>
  <si>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</si>
  <si>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</si>
  <si>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</si>
  <si>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</si>
  <si>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</si>
  <si>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</si>
  <si>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</si>
  <si>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</si>
  <si>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</si>
  <si>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</si>
  <si>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</si>
  <si>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</si>
  <si>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</si>
  <si>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</si>
  <si>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</si>
  <si>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</si>
  <si>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</si>
  <si>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</si>
  <si>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</si>
  <si>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</si>
  <si>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</si>
  <si>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</si>
  <si>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</si>
  <si>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</si>
  <si>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</si>
  <si>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</si>
  <si>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</si>
  <si>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</si>
  <si>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</si>
  <si>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</si>
  <si>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</si>
  <si>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</si>
  <si>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</si>
  <si>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</si>
  <si>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</si>
  <si>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</si>
  <si>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</si>
  <si>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</si>
  <si>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</si>
  <si>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</si>
  <si>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</si>
  <si>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</si>
  <si>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</si>
  <si>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</si>
  <si>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</si>
  <si>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</si>
  <si>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</si>
  <si>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</si>
  <si>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</si>
  <si>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</si>
  <si>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</si>
  <si>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</si>
  <si>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</si>
  <si>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</si>
  <si>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</si>
  <si>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</si>
  <si>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</si>
  <si>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</si>
  <si>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</si>
  <si>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</si>
  <si>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</si>
  <si>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</si>
  <si>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</si>
  <si>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</si>
  <si>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</si>
  <si>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</si>
  <si>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</si>
  <si>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</si>
  <si>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</si>
  <si>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</si>
  <si>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</si>
  <si>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</si>
  <si>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</si>
  <si>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</si>
  <si>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</si>
  <si>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</si>
  <si>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</si>
  <si>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</si>
  <si>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</si>
  <si>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</si>
  <si>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</si>
  <si>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</si>
  <si>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</si>
  <si>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</si>
  <si>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</si>
  <si>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</si>
  <si>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</si>
  <si>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</si>
  <si>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</si>
  <si>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</si>
  <si>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</si>
  <si>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</si>
  <si>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</si>
  <si>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</si>
  <si>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</si>
  <si>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</si>
  <si>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</si>
  <si>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</si>
  <si>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</si>
  <si>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</si>
  <si>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</si>
  <si>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</si>
  <si>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</si>
  <si>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</si>
  <si>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</si>
  <si>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</si>
  <si>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</si>
  <si>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</si>
  <si>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</si>
  <si>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</si>
  <si>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</si>
  <si>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</si>
  <si>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</si>
  <si>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</si>
  <si>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</si>
  <si>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</si>
  <si>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</si>
  <si>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</si>
  <si>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</si>
  <si>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</si>
  <si>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</si>
  <si>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</si>
  <si>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</si>
  <si>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</si>
  <si>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</si>
  <si>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</si>
  <si>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</si>
  <si>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</si>
  <si>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</si>
  <si>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</si>
  <si>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</si>
  <si>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</si>
  <si>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</si>
  <si>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</si>
  <si>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</si>
  <si>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</si>
  <si>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</si>
  <si>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</si>
  <si>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</si>
  <si>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</si>
  <si>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</si>
  <si>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</si>
  <si>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</si>
  <si>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</si>
  <si>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</si>
  <si>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</si>
  <si>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</si>
  <si>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</si>
  <si>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</si>
  <si>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</si>
  <si>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</si>
  <si>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</si>
  <si>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</si>
  <si>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</si>
  <si>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</si>
  <si>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</si>
  <si>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</si>
  <si>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</si>
  <si>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</si>
  <si>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</si>
  <si>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</si>
  <si>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</si>
  <si>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</si>
  <si>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</si>
  <si>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</si>
  <si>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</si>
  <si>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</si>
  <si>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</si>
  <si>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</si>
  <si>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</si>
  <si>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</si>
  <si>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</si>
  <si>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</si>
  <si>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</si>
  <si>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</si>
  <si>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</si>
  <si>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</si>
  <si>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</si>
  <si>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</si>
  <si>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</si>
  <si>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</si>
  <si>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</si>
  <si>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</si>
  <si>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</si>
  <si>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</si>
  <si>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</si>
  <si>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</si>
  <si>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</si>
  <si>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</si>
  <si>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</si>
  <si>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</si>
  <si>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</si>
  <si>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</si>
  <si>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</si>
  <si>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</si>
  <si>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</si>
  <si>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</si>
  <si>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</si>
  <si>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</si>
  <si>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</si>
  <si>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</si>
  <si>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</si>
  <si>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</si>
  <si>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</si>
  <si>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</si>
  <si>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</si>
  <si>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</si>
  <si>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</si>
  <si>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</si>
  <si>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</si>
  <si>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</si>
  <si>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</si>
  <si>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</si>
  <si>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</si>
  <si>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</si>
  <si>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</si>
  <si>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</si>
  <si>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</si>
  <si>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</si>
  <si>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</si>
  <si>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</si>
  <si>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</si>
  <si>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</si>
  <si>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</si>
  <si>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</si>
  <si>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</si>
  <si>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</si>
  <si>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</si>
  <si>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</si>
  <si>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</si>
  <si>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</si>
  <si>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</si>
  <si>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</si>
  <si>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</si>
  <si>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</si>
  <si>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</si>
  <si>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</si>
  <si>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</si>
  <si>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</si>
  <si>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</si>
  <si>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</si>
  <si>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</si>
  <si>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</si>
  <si>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</si>
  <si>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</si>
  <si>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</si>
  <si>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</si>
  <si>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</si>
  <si>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</si>
  <si>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</si>
  <si>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</si>
  <si>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</si>
  <si>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</si>
  <si>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</si>
  <si>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</si>
  <si>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</si>
  <si>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</si>
  <si>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</si>
  <si>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</si>
  <si>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</si>
  <si>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</si>
  <si>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</si>
  <si>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</si>
  <si>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</si>
  <si>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</si>
  <si>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</si>
  <si>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</si>
  <si>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</si>
  <si>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</si>
  <si>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</si>
  <si>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</si>
  <si>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</si>
  <si>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</si>
  <si>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</si>
  <si>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</si>
  <si>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</si>
  <si>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</si>
  <si>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</si>
  <si>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</si>
  <si>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</si>
  <si>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</si>
  <si>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</si>
  <si>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</si>
  <si>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</si>
  <si>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</si>
  <si>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</si>
  <si>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</si>
  <si>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</si>
  <si>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</si>
  <si>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</si>
  <si>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</si>
  <si>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</si>
  <si>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</si>
  <si>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</si>
  <si>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</si>
  <si>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</si>
  <si>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</si>
  <si>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</si>
  <si>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</si>
  <si>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</si>
  <si>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</si>
  <si>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</si>
  <si>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</si>
  <si>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</si>
  <si>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</si>
  <si>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</si>
  <si>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</si>
  <si>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</si>
  <si>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</si>
  <si>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</si>
  <si>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</si>
  <si>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</si>
  <si>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</si>
  <si>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</si>
  <si>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</si>
  <si>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</si>
  <si>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</si>
  <si>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</si>
  <si>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</si>
  <si>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</si>
  <si>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</si>
  <si>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</si>
  <si>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</si>
  <si>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</si>
  <si>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</si>
  <si>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</si>
  <si>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</si>
  <si>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</si>
  <si>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</si>
  <si>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</si>
  <si>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</si>
  <si>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</si>
  <si>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</si>
  <si>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</si>
  <si>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</si>
  <si>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</si>
  <si>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</si>
  <si>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</si>
  <si>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</si>
  <si>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</si>
  <si>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</si>
  <si>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</si>
  <si>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</si>
  <si>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</si>
  <si>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</si>
  <si>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</si>
  <si>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</si>
  <si>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</si>
  <si>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</si>
  <si>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</si>
  <si>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</si>
  <si>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</si>
  <si>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</si>
  <si>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</si>
  <si>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</si>
  <si>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</si>
  <si>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</si>
  <si>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</si>
  <si>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</si>
  <si>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</si>
  <si>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</si>
  <si>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</si>
  <si>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</si>
  <si>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</si>
  <si>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</si>
  <si>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</si>
  <si>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</si>
  <si>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</si>
  <si>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</si>
  <si>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</si>
  <si>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</si>
  <si>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</si>
  <si>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</si>
  <si>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</si>
  <si>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</si>
  <si>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</si>
  <si>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</si>
  <si>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</si>
  <si>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</si>
  <si>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</si>
  <si>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</si>
  <si>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</si>
  <si>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</si>
  <si>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</si>
  <si>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</si>
  <si>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</si>
  <si>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</si>
  <si>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</si>
  <si>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</si>
  <si>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</si>
  <si>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</si>
  <si>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</si>
  <si>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</si>
  <si>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</si>
  <si>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</si>
  <si>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</si>
  <si>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</si>
  <si>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</si>
  <si>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</si>
  <si>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</si>
  <si>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</si>
  <si>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</si>
  <si>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</si>
  <si>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</si>
  <si>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</si>
  <si>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</si>
  <si>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</si>
  <si>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</si>
  <si>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</si>
  <si>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</si>
  <si>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</si>
  <si>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</si>
  <si>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</si>
  <si>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</si>
  <si>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</si>
  <si>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</si>
  <si>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</si>
  <si>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</si>
  <si>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</si>
  <si>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</si>
  <si>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</si>
  <si>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</si>
  <si>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</si>
  <si>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</si>
  <si>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</si>
  <si>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</si>
  <si>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</si>
  <si>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</si>
  <si>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</si>
  <si>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</si>
  <si>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</si>
  <si>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</si>
  <si>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</si>
  <si>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</si>
  <si>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</si>
  <si>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</si>
  <si>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</si>
  <si>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</si>
  <si>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</si>
  <si>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</si>
  <si>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</si>
  <si>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</si>
  <si>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</si>
  <si>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</si>
  <si>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</si>
  <si>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</si>
  <si>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</si>
  <si>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</si>
  <si>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</si>
  <si>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</si>
  <si>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</si>
  <si>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</si>
  <si>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</si>
  <si>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</si>
  <si>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</si>
  <si>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</si>
  <si>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</si>
  <si>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</si>
  <si>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</si>
  <si>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</si>
  <si>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</si>
  <si>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</si>
  <si>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</si>
  <si>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</si>
  <si>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</si>
  <si>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</si>
  <si>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</si>
  <si>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</si>
  <si>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</si>
  <si>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</si>
  <si>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</si>
  <si>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</si>
  <si>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</si>
  <si>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</si>
  <si>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</si>
  <si>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</si>
  <si>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</si>
  <si>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</si>
  <si>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</si>
  <si>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</si>
  <si>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</si>
  <si>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</si>
  <si>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</si>
  <si>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</si>
  <si>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</si>
  <si>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</si>
  <si>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</si>
  <si>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</si>
  <si>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</si>
  <si>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</si>
  <si>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</si>
  <si>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</si>
  <si>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</si>
  <si>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</si>
  <si>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</si>
  <si>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</si>
  <si>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</si>
  <si>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</si>
  <si>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</si>
  <si>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</si>
  <si>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</si>
  <si>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</si>
  <si>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</si>
  <si>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</si>
  <si>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</si>
  <si>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</si>
  <si>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</si>
  <si>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</si>
  <si>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</si>
  <si>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</si>
  <si>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</si>
  <si>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</si>
  <si>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</si>
  <si>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</si>
  <si>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</si>
  <si>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</si>
  <si>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</si>
  <si>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</si>
  <si>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</si>
  <si>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</si>
  <si>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</si>
  <si>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</si>
  <si>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</si>
  <si>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</si>
  <si>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</si>
  <si>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</si>
  <si>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</si>
  <si>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</si>
  <si>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</si>
  <si>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</si>
  <si>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</si>
  <si>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</si>
  <si>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</si>
  <si>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</si>
  <si>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</si>
  <si>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</si>
  <si>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</si>
  <si>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</si>
  <si>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</si>
  <si>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</si>
  <si>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</si>
  <si>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</si>
  <si>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</si>
  <si>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</si>
  <si>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</si>
  <si>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</si>
  <si>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</si>
  <si>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</si>
  <si>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</si>
  <si>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</si>
  <si>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</si>
  <si>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</si>
  <si>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</si>
  <si>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</si>
  <si>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</si>
  <si>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</si>
  <si>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</si>
  <si>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</si>
  <si>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</si>
  <si>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</si>
  <si>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</si>
  <si>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</si>
  <si>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</si>
  <si>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</si>
  <si>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</si>
  <si>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</si>
  <si>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</si>
  <si>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</si>
  <si>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</si>
  <si>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</si>
  <si>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</si>
  <si>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</si>
  <si>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</si>
  <si>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</si>
  <si>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</si>
  <si>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</si>
  <si>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</si>
  <si>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</si>
  <si>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</si>
  <si>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</si>
  <si>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</si>
  <si>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</si>
  <si>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</si>
  <si>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</si>
  <si>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</si>
  <si>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</si>
  <si>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</si>
  <si>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</si>
  <si>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</si>
  <si>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</si>
  <si>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</si>
  <si>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</si>
  <si>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</si>
  <si>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</si>
  <si>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</si>
  <si>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</si>
  <si>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</si>
  <si>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</si>
  <si>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</si>
  <si>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</si>
  <si>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</si>
  <si>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</si>
  <si>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</si>
  <si>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</si>
  <si>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</si>
  <si>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</si>
  <si>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</si>
  <si>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</si>
  <si>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</si>
  <si>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</si>
  <si>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</si>
  <si>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</si>
  <si>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</si>
  <si>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</si>
  <si>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</si>
  <si>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</si>
  <si>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</si>
  <si>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</si>
  <si>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</si>
  <si>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</si>
  <si>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</si>
  <si>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</si>
  <si>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</si>
  <si>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</si>
  <si>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</si>
  <si>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</si>
  <si>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</si>
  <si>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</si>
  <si>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</si>
  <si>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</si>
  <si>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</si>
  <si>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</si>
  <si>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</si>
  <si>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</si>
  <si>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</si>
  <si>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</si>
  <si>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</si>
  <si>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</si>
  <si>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</si>
  <si>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</si>
  <si>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</si>
  <si>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</si>
  <si>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</si>
  <si>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</si>
  <si>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</si>
  <si>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</si>
  <si>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</si>
  <si>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</si>
  <si>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</si>
  <si>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</si>
  <si>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</si>
  <si>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</si>
  <si>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</si>
  <si>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</si>
  <si>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</si>
  <si>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</si>
  <si>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</si>
  <si>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</si>
  <si>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</si>
  <si>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</si>
  <si>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</si>
  <si>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</si>
  <si>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</si>
  <si>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</si>
  <si>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</si>
  <si>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</si>
  <si>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</si>
  <si>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</si>
  <si>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</si>
  <si>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</si>
  <si>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</si>
  <si>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</si>
  <si>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</si>
  <si>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</si>
  <si>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</si>
  <si>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</si>
  <si>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</si>
  <si>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</si>
  <si>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</si>
  <si>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</si>
  <si>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</si>
  <si>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</si>
  <si>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</si>
  <si>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</si>
  <si>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</si>
  <si>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</si>
  <si>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</si>
  <si>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</si>
  <si>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</si>
  <si>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</si>
  <si>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</si>
  <si>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</si>
  <si>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</si>
  <si>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</si>
  <si>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</si>
  <si>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</si>
  <si>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</si>
  <si>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</si>
  <si>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</si>
  <si>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</si>
  <si>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</si>
  <si>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</si>
  <si>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</si>
  <si>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</si>
  <si>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</si>
  <si>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</si>
  <si>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</si>
  <si>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</si>
  <si>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</si>
  <si>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</si>
  <si>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</si>
  <si>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</si>
  <si>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</si>
  <si>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</si>
  <si>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</si>
  <si>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</si>
  <si>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</si>
  <si>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</si>
  <si>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</si>
  <si>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</si>
  <si>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</si>
  <si>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</si>
  <si>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</si>
  <si>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</si>
  <si>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</si>
  <si>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</si>
  <si>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</si>
  <si>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</si>
  <si>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</si>
  <si>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</si>
  <si>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</si>
  <si>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</si>
  <si>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</si>
  <si>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</si>
  <si>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</si>
  <si>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</si>
  <si>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</si>
  <si>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</si>
  <si>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</si>
  <si>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</si>
  <si>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</si>
  <si>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</si>
  <si>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</si>
  <si>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</si>
  <si>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</si>
  <si>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</si>
  <si>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</si>
  <si>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</si>
  <si>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</si>
  <si>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</si>
  <si>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</si>
  <si>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</si>
  <si>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</si>
  <si>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</si>
  <si>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</si>
  <si>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</si>
  <si>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</si>
  <si>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</si>
  <si>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</si>
  <si>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</si>
  <si>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</si>
  <si>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</si>
  <si>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</si>
  <si>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</si>
  <si>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</si>
  <si>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</si>
  <si>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</si>
  <si>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</si>
  <si>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</si>
  <si>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</si>
  <si>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</si>
  <si>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</si>
  <si>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</si>
  <si>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</si>
  <si>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</si>
  <si>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</si>
  <si>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</si>
  <si>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</si>
  <si>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</si>
  <si>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</si>
  <si>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</si>
  <si>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</si>
  <si>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</si>
  <si>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</si>
  <si>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</si>
  <si>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</si>
  <si>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</si>
  <si>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</si>
  <si>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</si>
  <si>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</si>
  <si>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</si>
  <si>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</si>
  <si>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</si>
  <si>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</si>
  <si>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</si>
  <si>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</si>
  <si>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</si>
  <si>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</si>
  <si>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</si>
  <si>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</si>
  <si>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</si>
  <si>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</si>
  <si>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</si>
  <si>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</si>
  <si>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</si>
  <si>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</si>
  <si>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</si>
  <si>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</si>
  <si>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</si>
  <si>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</si>
  <si>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</si>
  <si>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</si>
  <si>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</si>
  <si>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</si>
  <si>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</si>
  <si>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</si>
  <si>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</si>
  <si>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</si>
  <si>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</si>
  <si>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</si>
  <si>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</si>
  <si>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</si>
  <si>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</si>
  <si>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</si>
  <si>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</si>
  <si>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</si>
  <si>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</si>
  <si>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</si>
  <si>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</si>
  <si>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</si>
  <si>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</si>
  <si>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</si>
  <si>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</si>
  <si>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</si>
  <si>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</si>
  <si>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</si>
  <si>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</si>
  <si>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</si>
  <si>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</si>
  <si>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</si>
  <si>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</si>
  <si>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</si>
  <si>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</si>
  <si>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</si>
  <si>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</si>
  <si>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</si>
  <si>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</si>
  <si>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</si>
  <si>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</si>
  <si>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</si>
  <si>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</si>
  <si>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</si>
  <si>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</si>
  <si>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</si>
  <si>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</si>
  <si>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</si>
  <si>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</si>
  <si>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</si>
  <si>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</si>
  <si>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</si>
  <si>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</si>
  <si>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</si>
  <si>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</si>
  <si>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</si>
  <si>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</si>
  <si>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</si>
  <si>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</si>
  <si>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</si>
  <si>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</si>
  <si>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</si>
  <si>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</si>
  <si>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</si>
  <si>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</si>
  <si>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</si>
  <si>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</si>
  <si>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</si>
  <si>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</si>
  <si>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</si>
  <si>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</si>
  <si>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</si>
  <si>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</si>
  <si>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</si>
  <si>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</si>
  <si>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</si>
  <si>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</si>
  <si>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</si>
  <si>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</si>
  <si>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</si>
  <si>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</si>
  <si>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</si>
  <si>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</si>
  <si>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</si>
  <si>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</si>
  <si>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</si>
  <si>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</si>
  <si>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</si>
  <si>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</si>
  <si>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</si>
  <si>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</si>
  <si>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</si>
  <si>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</si>
  <si>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</si>
  <si>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</si>
  <si>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</si>
  <si>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</si>
  <si>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</si>
  <si>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</si>
  <si>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</si>
  <si>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</si>
  <si>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</si>
  <si>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</si>
  <si>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</si>
  <si>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</si>
  <si>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</si>
  <si>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</si>
  <si>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</si>
  <si>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</si>
  <si>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</si>
  <si>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</si>
  <si>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</si>
  <si>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</si>
  <si>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</si>
  <si>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</si>
  <si>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</si>
  <si>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</si>
  <si>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</si>
  <si>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</si>
  <si>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</si>
  <si>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</si>
  <si>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</si>
  <si>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</si>
  <si>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</si>
  <si>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</si>
  <si>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</si>
  <si>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</si>
  <si>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</si>
  <si>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</si>
  <si>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</si>
  <si>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</si>
  <si>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</si>
  <si>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</si>
  <si>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</si>
  <si>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</si>
  <si>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</si>
  <si>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</si>
  <si>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</si>
  <si>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</si>
  <si>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</si>
  <si>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</si>
  <si>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</si>
  <si>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</si>
  <si>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</si>
  <si>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</si>
  <si>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</si>
  <si>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</si>
  <si>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</si>
  <si>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</si>
  <si>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</si>
  <si>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</si>
  <si>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</si>
  <si>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</si>
  <si>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</si>
  <si>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</si>
  <si>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</si>
  <si>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</si>
  <si>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</si>
  <si>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</si>
  <si>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</si>
  <si>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</si>
  <si>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</si>
  <si>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</si>
  <si>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</si>
  <si>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</si>
  <si>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</si>
  <si>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</si>
  <si>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</si>
  <si>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</si>
  <si>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</si>
  <si>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</si>
  <si>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</si>
  <si>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</si>
  <si>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</si>
  <si>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</si>
  <si>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</si>
  <si>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</si>
  <si>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</si>
  <si>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</si>
  <si>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</si>
  <si>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</si>
  <si>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</si>
  <si>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</si>
  <si>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</si>
  <si>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</si>
  <si>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</si>
  <si>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</si>
  <si>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</si>
  <si>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</si>
  <si>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</si>
  <si>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</si>
  <si>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</si>
  <si>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</si>
  <si>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</si>
  <si>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</si>
  <si>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</si>
  <si>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</si>
  <si>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</si>
  <si>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</si>
  <si>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</si>
  <si>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</si>
  <si>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</si>
  <si>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</si>
  <si>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</si>
  <si>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</si>
  <si>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</si>
  <si>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</si>
  <si>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</si>
  <si>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</si>
  <si>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</si>
  <si>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</si>
  <si>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</si>
  <si>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</si>
  <si>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</si>
  <si>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</si>
  <si>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</si>
  <si>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</si>
  <si>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</si>
  <si>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</si>
  <si>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</si>
  <si>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</si>
  <si>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</si>
  <si>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</si>
  <si>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</si>
  <si>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</si>
  <si>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</si>
  <si>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</si>
  <si>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</si>
  <si>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</si>
  <si>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</si>
  <si>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</si>
  <si>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</si>
  <si>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</si>
  <si>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</si>
  <si>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</si>
  <si>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</si>
  <si>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</si>
  <si>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</si>
  <si>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</si>
  <si>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</si>
  <si>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</si>
  <si>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</si>
  <si>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</si>
  <si>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</si>
  <si>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</si>
  <si>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</si>
  <si>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</si>
  <si>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</si>
  <si>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</si>
  <si>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</si>
  <si>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</si>
  <si>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</si>
  <si>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</si>
  <si>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</si>
  <si>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</si>
  <si>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</si>
  <si>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</si>
  <si>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</si>
  <si>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</si>
  <si>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</si>
  <si>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</si>
  <si>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</si>
  <si>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</si>
  <si>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</si>
  <si>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</si>
  <si>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</si>
  <si>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</si>
  <si>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</si>
  <si>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</si>
  <si>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</si>
  <si>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</si>
  <si>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</si>
  <si>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</si>
  <si>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</si>
  <si>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</si>
  <si>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</si>
  <si>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</si>
  <si>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</si>
  <si>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</si>
  <si>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</si>
  <si>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</si>
  <si>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</si>
  <si>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</si>
  <si>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</si>
  <si>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</si>
  <si>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</si>
  <si>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</si>
  <si>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</si>
  <si>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</si>
  <si>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</si>
  <si>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</si>
  <si>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</si>
  <si>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</si>
  <si>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</si>
  <si>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</si>
  <si>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</si>
  <si>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</si>
  <si>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</si>
  <si>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</si>
  <si>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</si>
  <si>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</si>
  <si>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</si>
  <si>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</si>
  <si>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</si>
  <si>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</si>
  <si>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</si>
  <si>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</si>
  <si>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</si>
  <si>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</si>
  <si>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</si>
  <si>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</si>
  <si>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</si>
  <si>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</si>
  <si>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</si>
  <si>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</si>
  <si>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</si>
  <si>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</si>
  <si>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</si>
  <si>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</si>
  <si>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</si>
  <si>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</si>
  <si>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</si>
  <si>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</si>
  <si>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</si>
  <si>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</si>
  <si>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</si>
  <si>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</si>
  <si>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</si>
  <si>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</si>
  <si>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</si>
  <si>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</si>
  <si>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</si>
  <si>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</si>
  <si>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</si>
  <si>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</si>
  <si>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</si>
  <si>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</si>
  <si>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</si>
  <si>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</si>
  <si>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</si>
  <si>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</si>
  <si>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</si>
  <si>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</si>
  <si>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</si>
  <si>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</si>
  <si>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</si>
  <si>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</si>
  <si>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</si>
  <si>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</si>
  <si>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</si>
  <si>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</si>
  <si>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</si>
  <si>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</si>
  <si>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</si>
  <si>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</si>
  <si>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</si>
  <si>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</si>
  <si>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</si>
  <si>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</si>
  <si>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</si>
  <si>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</si>
  <si>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</si>
  <si>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</si>
  <si>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</si>
  <si>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</si>
  <si>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</si>
  <si>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</si>
  <si>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</si>
  <si>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</si>
  <si>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</si>
  <si>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</si>
  <si>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</si>
  <si>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</si>
  <si>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</si>
  <si>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</si>
  <si>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</si>
  <si>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</si>
  <si>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</si>
  <si>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</si>
  <si>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</si>
  <si>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</si>
  <si>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</si>
  <si>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</si>
  <si>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</si>
  <si>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</si>
  <si>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</si>
  <si>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</si>
  <si>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</si>
  <si>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</si>
  <si>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</si>
  <si>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</si>
  <si>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</si>
  <si>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</si>
  <si>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</si>
  <si>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</si>
  <si>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</si>
  <si>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</si>
  <si>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</si>
  <si>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</si>
  <si>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</si>
  <si>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</si>
  <si>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</si>
  <si>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</si>
  <si>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</si>
  <si>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</si>
  <si>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</si>
  <si>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</si>
  <si>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</si>
  <si>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</si>
  <si>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</si>
  <si>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</si>
  <si>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</si>
  <si>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</si>
  <si>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</si>
  <si>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</si>
  <si>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</si>
  <si>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</si>
  <si>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</si>
  <si>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</si>
  <si>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</si>
  <si>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</si>
  <si>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</si>
  <si>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</si>
  <si>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</si>
  <si>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</si>
  <si>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</si>
  <si>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</si>
  <si>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</si>
  <si>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</si>
  <si>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</si>
  <si>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</si>
  <si>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</si>
  <si>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</si>
  <si>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</si>
  <si>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</si>
  <si>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</si>
  <si>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</si>
  <si>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</si>
  <si>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</si>
  <si>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</si>
  <si>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</si>
  <si>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</si>
  <si>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</si>
  <si>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</si>
  <si>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</si>
  <si>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</si>
  <si>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</si>
  <si>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</si>
  <si>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</si>
  <si>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</si>
  <si>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</si>
  <si>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</si>
  <si>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</si>
  <si>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</si>
  <si>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</si>
  <si>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</si>
  <si>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</si>
  <si>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</si>
  <si>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</si>
  <si>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</si>
  <si>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</si>
  <si>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</si>
  <si>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</si>
  <si>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</si>
  <si>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</si>
  <si>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</si>
  <si>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</si>
  <si>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</si>
  <si>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</si>
  <si>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</si>
  <si>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</si>
  <si>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</si>
  <si>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</si>
  <si>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</si>
  <si>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</si>
  <si>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</si>
  <si>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</si>
  <si>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</si>
  <si>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</si>
  <si>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</si>
  <si>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</si>
  <si>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</si>
  <si>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</si>
  <si>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</si>
  <si>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</si>
  <si>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</si>
  <si>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</si>
  <si>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</si>
  <si>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</si>
  <si>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</si>
  <si>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</si>
  <si>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</si>
  <si>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</si>
  <si>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</si>
  <si>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</si>
  <si>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</si>
  <si>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</si>
  <si>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</si>
  <si>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</si>
  <si>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</si>
  <si>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</si>
  <si>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</si>
  <si>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</si>
  <si>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</si>
  <si>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</si>
  <si>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</si>
  <si>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</si>
  <si>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</si>
  <si>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</si>
  <si>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</si>
  <si>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</si>
  <si>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</si>
  <si>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</si>
  <si>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</si>
  <si>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</si>
  <si>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</si>
  <si>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</si>
  <si>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</si>
  <si>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</si>
  <si>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</si>
  <si>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</si>
  <si>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</si>
  <si>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</si>
  <si>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</si>
  <si>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</si>
  <si>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</si>
  <si>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</si>
  <si>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</si>
  <si>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</si>
  <si>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</si>
  <si>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</si>
  <si>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</si>
  <si>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</si>
  <si>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</si>
  <si>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</si>
  <si>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</si>
  <si>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</si>
  <si>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</si>
  <si>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</si>
  <si>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</si>
  <si>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</si>
  <si>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</si>
  <si>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</si>
  <si>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</si>
  <si>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</si>
  <si>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</si>
  <si>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</si>
  <si>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</si>
  <si>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</si>
  <si>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</si>
  <si>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</si>
  <si>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</si>
  <si>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</si>
  <si>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</si>
  <si>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</si>
  <si>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</si>
  <si>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</si>
  <si>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</si>
  <si>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</si>
  <si>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</si>
  <si>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</si>
  <si>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</si>
  <si>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</si>
  <si>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</si>
  <si>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</si>
  <si>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</si>
  <si>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</si>
  <si>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</si>
  <si>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</si>
  <si>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</si>
  <si>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</si>
  <si>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</si>
  <si>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</si>
  <si>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</si>
  <si>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</si>
  <si>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</si>
  <si>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</si>
  <si>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</si>
  <si>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</si>
  <si>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</si>
  <si>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</si>
  <si>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</si>
  <si>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</si>
  <si>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</si>
  <si>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</si>
  <si>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</si>
  <si>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</si>
  <si>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</si>
  <si>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</si>
  <si>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</si>
  <si>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</si>
  <si>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</si>
  <si>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</si>
  <si>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</si>
  <si>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</si>
  <si>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</si>
  <si>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</si>
  <si>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</si>
  <si>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</si>
  <si>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</si>
  <si>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</si>
  <si>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</si>
  <si>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</si>
  <si>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</si>
  <si>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</si>
  <si>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</si>
  <si>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</si>
  <si>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</si>
  <si>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</si>
  <si>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</si>
  <si>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</si>
  <si>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</si>
  <si>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</si>
  <si>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</si>
  <si>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</si>
  <si>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</si>
  <si>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</si>
  <si>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</si>
  <si>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</si>
  <si>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</si>
  <si>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</si>
  <si>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</si>
  <si>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</si>
  <si>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</si>
  <si>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</si>
  <si>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</si>
  <si>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</si>
  <si>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</si>
  <si>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</si>
  <si>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</si>
  <si>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</si>
  <si>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</si>
  <si>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</si>
  <si>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</si>
  <si>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</si>
  <si>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</si>
  <si>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</si>
  <si>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</si>
  <si>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</si>
  <si>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</si>
  <si>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</si>
  <si>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</si>
  <si>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</si>
  <si>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</si>
  <si>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</si>
  <si>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</si>
  <si>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</si>
  <si>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</si>
  <si>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</si>
  <si>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</si>
  <si>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</si>
  <si>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</si>
  <si>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</si>
  <si>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</si>
  <si>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</si>
  <si>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</si>
  <si>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</si>
  <si>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</si>
  <si>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</si>
  <si>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</si>
  <si>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</si>
  <si>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</si>
  <si>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</si>
  <si>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</si>
  <si>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</si>
  <si>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</si>
  <si>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</si>
  <si>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</si>
  <si>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</si>
  <si>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</si>
  <si>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</si>
  <si>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</si>
  <si>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</si>
  <si>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</si>
  <si>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</si>
  <si>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</si>
  <si>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</si>
  <si>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</si>
  <si>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</si>
  <si>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</si>
  <si>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</si>
  <si>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</si>
  <si>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</si>
  <si>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</si>
  <si>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</si>
  <si>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</si>
  <si>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</si>
  <si>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</si>
  <si>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</si>
  <si>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</si>
  <si>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</si>
  <si>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</si>
  <si>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</si>
  <si>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</si>
  <si>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</si>
  <si>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</si>
  <si>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</si>
  <si>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</si>
  <si>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</si>
  <si>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</si>
  <si>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</si>
  <si>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</si>
  <si>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</si>
  <si>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</si>
  <si>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</si>
  <si>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</si>
  <si>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</si>
  <si>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</si>
  <si>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</si>
  <si>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</si>
  <si>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</si>
  <si>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</si>
  <si>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</si>
  <si>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</si>
  <si>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</si>
  <si>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</si>
  <si>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</si>
  <si>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</si>
  <si>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</si>
  <si>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</si>
  <si>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</si>
  <si>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</si>
  <si>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</si>
  <si>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</si>
  <si>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</si>
  <si>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</si>
  <si>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</si>
  <si>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</si>
  <si>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</si>
  <si>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</si>
  <si>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</si>
  <si>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</si>
  <si>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</si>
  <si>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</si>
  <si>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</si>
  <si>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</si>
  <si>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</si>
  <si>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</si>
  <si>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</si>
  <si>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</si>
  <si>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</si>
  <si>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</si>
  <si>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</si>
  <si>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</si>
  <si>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</si>
  <si>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</si>
  <si>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</si>
  <si>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</si>
  <si>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</si>
  <si>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</si>
  <si>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</si>
  <si>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</si>
  <si>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</si>
  <si>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</si>
  <si>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</si>
  <si>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</si>
  <si>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</si>
  <si>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</si>
  <si>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</si>
  <si>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</si>
  <si>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</si>
  <si>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</si>
  <si>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</si>
  <si>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</si>
  <si>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</si>
  <si>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</si>
  <si>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</si>
  <si>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</si>
  <si>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</si>
  <si>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</si>
  <si>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</si>
  <si>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</si>
  <si>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</si>
  <si>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</si>
  <si>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</si>
  <si>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</si>
  <si>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</si>
  <si>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</si>
  <si>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</si>
  <si>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</si>
  <si>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</si>
  <si>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</si>
  <si>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</si>
  <si>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</si>
  <si>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</si>
  <si>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</si>
  <si>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</si>
  <si>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</si>
  <si>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</si>
  <si>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</si>
  <si>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</si>
  <si>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</si>
  <si>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</si>
  <si>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</si>
  <si>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</si>
  <si>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</si>
  <si>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</si>
  <si>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</si>
  <si>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</si>
  <si>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</si>
  <si>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</si>
  <si>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</si>
  <si>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</si>
  <si>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</si>
  <si>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</si>
  <si>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</si>
  <si>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</si>
  <si>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</si>
  <si>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</si>
  <si>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</si>
  <si>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</si>
  <si>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</si>
  <si>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</si>
  <si>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</si>
  <si>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</si>
  <si>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</si>
  <si>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</si>
  <si>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</si>
  <si>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</si>
  <si>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</si>
  <si>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</si>
  <si>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</si>
  <si>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</si>
  <si>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</si>
  <si>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</si>
  <si>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</si>
  <si>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</si>
  <si>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</si>
  <si>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</si>
  <si>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</si>
  <si>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</si>
  <si>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</si>
  <si>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</si>
  <si>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</si>
  <si>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</si>
  <si>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</si>
  <si>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</si>
  <si>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</si>
  <si>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</si>
  <si>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</si>
  <si>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</si>
  <si>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</si>
  <si>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</si>
  <si>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</si>
  <si>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</si>
  <si>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</si>
  <si>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</si>
  <si>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</si>
  <si>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</si>
  <si>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</si>
  <si>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</si>
  <si>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</si>
  <si>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</si>
  <si>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</si>
  <si>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</si>
  <si>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</si>
  <si>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</si>
  <si>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</si>
  <si>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</si>
  <si>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</si>
  <si>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</si>
  <si>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</si>
  <si>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</si>
  <si>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</si>
  <si>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</si>
  <si>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</si>
  <si>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</si>
  <si>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</si>
  <si>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</si>
  <si>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</si>
  <si>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</si>
  <si>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</si>
  <si>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</si>
  <si>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</si>
  <si>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</si>
  <si>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</si>
  <si>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</si>
  <si>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</si>
  <si>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</si>
  <si>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</si>
  <si>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</si>
  <si>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</si>
  <si>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</si>
  <si>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</si>
  <si>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</si>
  <si>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</si>
  <si>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</si>
  <si>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</si>
  <si>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</si>
  <si>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</si>
  <si>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</si>
  <si>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</si>
  <si>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</si>
  <si>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</si>
  <si>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</si>
  <si>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</si>
  <si>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</si>
  <si>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</si>
  <si>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</si>
  <si>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</si>
  <si>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</si>
  <si>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</si>
  <si>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</si>
  <si>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</si>
  <si>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</si>
  <si>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</si>
  <si>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</si>
  <si>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</si>
  <si>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</si>
  <si>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</si>
  <si>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</si>
  <si>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</si>
  <si>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</si>
  <si>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</si>
  <si>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</si>
  <si>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</si>
  <si>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</si>
  <si>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</si>
  <si>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</si>
  <si>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</si>
  <si>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</si>
  <si>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</si>
  <si>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</si>
  <si>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</si>
  <si>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</si>
  <si>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</si>
  <si>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</si>
  <si>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</si>
  <si>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</si>
  <si>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</si>
  <si>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</si>
  <si>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</si>
  <si>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</si>
  <si>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</si>
  <si>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</si>
  <si>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</si>
  <si>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</si>
  <si>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</si>
  <si>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</si>
  <si>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</si>
  <si>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</si>
  <si>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</si>
  <si>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</si>
  <si>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</si>
  <si>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</si>
  <si>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</si>
  <si>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</si>
  <si>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</si>
  <si>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</si>
  <si>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</si>
  <si>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</si>
  <si>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</si>
  <si>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</si>
  <si>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</si>
  <si>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</si>
  <si>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</si>
  <si>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</si>
  <si>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</si>
  <si>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</si>
  <si>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</si>
  <si>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</si>
  <si>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</si>
  <si>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</si>
  <si>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</si>
  <si>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</si>
  <si>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</si>
  <si>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</si>
  <si>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</si>
  <si>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</si>
  <si>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</si>
  <si>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</si>
  <si>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</si>
  <si>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</si>
  <si>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</si>
  <si>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</si>
  <si>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</si>
  <si>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</si>
  <si>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</si>
  <si>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</si>
  <si>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</si>
  <si>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</si>
  <si>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</si>
  <si>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</si>
  <si>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</si>
  <si>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</si>
  <si>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</si>
  <si>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</si>
  <si>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</si>
  <si>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</si>
  <si>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</si>
  <si>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</si>
  <si>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</si>
  <si>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</si>
  <si>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</si>
  <si>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</si>
  <si>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</si>
  <si>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</si>
  <si>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</si>
  <si>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</si>
  <si>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</si>
  <si>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</si>
  <si>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</si>
  <si>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</si>
  <si>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</si>
  <si>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</si>
  <si>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</si>
  <si>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</si>
  <si>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</si>
  <si>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</si>
  <si>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</si>
  <si>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</si>
  <si>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</si>
  <si>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</si>
  <si>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</si>
  <si>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</si>
  <si>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</si>
  <si>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</si>
  <si>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</si>
  <si>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</si>
  <si>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</si>
  <si>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</si>
  <si>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</si>
  <si>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</si>
  <si>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</si>
  <si>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</si>
  <si>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</si>
  <si>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</si>
  <si>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</si>
  <si>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</si>
  <si>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</si>
  <si>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</si>
  <si>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</si>
  <si>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</si>
  <si>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</si>
  <si>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</si>
  <si>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</si>
  <si>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</si>
  <si>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</si>
  <si>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</si>
  <si>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</si>
  <si>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</si>
  <si>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</si>
  <si>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</si>
  <si>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</si>
  <si>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</si>
  <si>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</si>
  <si>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</si>
  <si>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</si>
  <si>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</si>
  <si>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</si>
  <si>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</si>
  <si>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</si>
  <si>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</si>
  <si>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</si>
  <si>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</si>
  <si>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</si>
  <si>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</si>
  <si>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</si>
  <si>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</si>
  <si>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</si>
  <si>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</si>
  <si>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</si>
  <si>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</si>
  <si>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</si>
  <si>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</si>
  <si>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</si>
  <si>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</si>
  <si>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</si>
  <si>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</si>
  <si>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</si>
  <si>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</si>
  <si>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</si>
  <si>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</si>
  <si>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</si>
  <si>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</si>
  <si>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</si>
  <si>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</si>
  <si>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</si>
  <si>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</si>
  <si>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</si>
  <si>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</si>
  <si>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</si>
  <si>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</si>
  <si>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</si>
  <si>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</si>
  <si>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</si>
  <si>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</si>
  <si>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</si>
  <si>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</si>
  <si>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</si>
  <si>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</si>
  <si>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</si>
  <si>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</si>
  <si>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</si>
  <si>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</si>
  <si>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</si>
  <si>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</si>
  <si>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</si>
  <si>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</si>
  <si>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</si>
  <si>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</si>
  <si>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</si>
  <si>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</si>
  <si>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</si>
  <si>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</si>
  <si>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</si>
  <si>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</si>
  <si>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</si>
  <si>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</si>
  <si>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</si>
  <si>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</si>
  <si>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</si>
  <si>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</si>
  <si>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</si>
  <si>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</si>
  <si>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</si>
  <si>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</si>
  <si>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</si>
  <si>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</si>
  <si>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</si>
  <si>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</si>
  <si>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</si>
  <si>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</si>
  <si>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</si>
  <si>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</si>
  <si>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</si>
  <si>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</si>
  <si>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</si>
  <si>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</si>
  <si>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</si>
  <si>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</si>
  <si>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</si>
  <si>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</si>
  <si>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</si>
  <si>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</si>
  <si>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</si>
  <si>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</si>
  <si>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</si>
  <si>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</si>
  <si>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</si>
  <si>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</si>
  <si>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</si>
  <si>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</si>
  <si>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</si>
  <si>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</si>
  <si>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</si>
  <si>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</si>
  <si>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</si>
  <si>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</si>
  <si>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</si>
  <si>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</si>
  <si>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</si>
  <si>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</si>
  <si>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</si>
  <si>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</si>
  <si>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</si>
  <si>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</si>
  <si>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</si>
  <si>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</si>
  <si>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</si>
  <si>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</si>
  <si>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</si>
  <si>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</si>
  <si>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</si>
  <si>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</si>
  <si>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</si>
  <si>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</si>
  <si>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</si>
  <si>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</si>
  <si>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</si>
  <si>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</si>
  <si>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</si>
  <si>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</si>
  <si>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</si>
  <si>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</si>
  <si>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</si>
  <si>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</si>
  <si>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</si>
  <si>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</si>
  <si>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</si>
  <si>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</si>
  <si>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</si>
  <si>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</si>
  <si>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</si>
  <si>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</si>
  <si>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</si>
  <si>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</si>
  <si>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</si>
  <si>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</si>
  <si>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</si>
  <si>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</si>
  <si>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</si>
  <si>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</si>
  <si>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</si>
  <si>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</si>
  <si>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</si>
  <si>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</si>
  <si>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</si>
  <si>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</si>
  <si>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</si>
  <si>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</si>
  <si>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</si>
  <si>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</si>
  <si>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</si>
  <si>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</si>
  <si>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</si>
  <si>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</si>
  <si>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</si>
  <si>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</si>
  <si>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</si>
  <si>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</si>
  <si>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</si>
  <si>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</si>
  <si>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</si>
  <si>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</si>
  <si>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</si>
  <si>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</si>
  <si>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</si>
  <si>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</si>
  <si>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</si>
  <si>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</si>
  <si>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</si>
  <si>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</si>
  <si>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</si>
  <si>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</si>
  <si>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</si>
  <si>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</si>
  <si>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</si>
  <si>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</si>
  <si>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</si>
  <si>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</si>
  <si>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</si>
  <si>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</si>
  <si>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</si>
  <si>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</si>
  <si>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</si>
  <si>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</si>
  <si>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</si>
  <si>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</si>
  <si>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</si>
  <si>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</si>
  <si>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</si>
  <si>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</si>
  <si>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</si>
  <si>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</si>
  <si>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</si>
  <si>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</si>
  <si>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</si>
  <si>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</si>
  <si>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</si>
  <si>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</si>
  <si>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</si>
  <si>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</si>
  <si>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</si>
  <si>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</si>
  <si>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</si>
  <si>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</si>
  <si>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</si>
  <si>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</si>
  <si>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</si>
  <si>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</si>
  <si>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</si>
  <si>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</si>
  <si>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</si>
  <si>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</si>
  <si>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</si>
  <si>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</si>
  <si>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</si>
  <si>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</si>
  <si>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</si>
  <si>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</si>
  <si>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</si>
  <si>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</si>
  <si>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</si>
  <si>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</si>
  <si>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</si>
  <si>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</si>
  <si>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</si>
  <si>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</si>
  <si>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</si>
  <si>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</si>
  <si>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</si>
  <si>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</si>
  <si>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</si>
  <si>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</si>
  <si>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</si>
  <si>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</si>
  <si>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</si>
  <si>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</si>
  <si>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</si>
  <si>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</si>
  <si>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</si>
  <si>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</si>
  <si>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</si>
  <si>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</si>
  <si>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</si>
  <si>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</si>
  <si>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</si>
  <si>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</si>
  <si>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</si>
  <si>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</si>
  <si>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</si>
  <si>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</si>
  <si>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</si>
  <si>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</si>
  <si>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</si>
  <si>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</si>
  <si>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</si>
  <si>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</si>
  <si>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</si>
  <si>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</si>
  <si>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</si>
  <si>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</si>
  <si>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</si>
  <si>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</si>
  <si>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</si>
  <si>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</si>
  <si>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</si>
  <si>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</si>
  <si>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</si>
  <si>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</si>
  <si>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</si>
  <si>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</si>
  <si>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</si>
  <si>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</si>
  <si>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</si>
  <si>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</si>
  <si>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</si>
  <si>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</si>
  <si>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</si>
  <si>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</si>
  <si>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</si>
  <si>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</si>
  <si>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</si>
  <si>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</si>
  <si>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</si>
  <si>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</si>
  <si>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</si>
  <si>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</si>
  <si>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</si>
  <si>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</si>
  <si>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</si>
  <si>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</si>
  <si>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</si>
  <si>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</si>
  <si>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</si>
  <si>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</si>
  <si>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</si>
  <si>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</si>
  <si>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</si>
  <si>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</si>
  <si>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</si>
  <si>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</si>
  <si>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</si>
  <si>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</si>
  <si>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</si>
  <si>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</si>
  <si>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</si>
  <si>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</si>
  <si>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</si>
  <si>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</si>
  <si>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</si>
  <si>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</si>
  <si>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</si>
  <si>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</si>
  <si>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</si>
  <si>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</si>
  <si>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</si>
  <si>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</si>
  <si>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</si>
  <si>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</si>
  <si>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</si>
  <si>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</si>
  <si>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</si>
  <si>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</si>
  <si>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</si>
  <si>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</si>
  <si>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</si>
  <si>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</si>
  <si>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</si>
  <si>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</si>
  <si>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</si>
  <si>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</si>
  <si>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</si>
  <si>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</si>
  <si>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</si>
  <si>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</si>
  <si>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</si>
  <si>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</si>
  <si>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</si>
  <si>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</si>
  <si>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</si>
  <si>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</si>
  <si>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</si>
  <si>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</si>
  <si>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</si>
  <si>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</si>
  <si>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</si>
  <si>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</si>
  <si>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</si>
  <si>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</si>
  <si>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</si>
  <si>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</si>
  <si>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</si>
  <si>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</si>
  <si>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</si>
  <si>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</si>
  <si>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</si>
  <si>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</si>
  <si>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</si>
  <si>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</si>
  <si>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</si>
  <si>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</si>
  <si>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</si>
  <si>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</si>
  <si>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</si>
  <si>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</si>
  <si>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</si>
  <si>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</si>
  <si>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</si>
  <si>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</si>
  <si>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</si>
  <si>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</si>
  <si>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</si>
  <si>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</si>
  <si>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</si>
  <si>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</si>
  <si>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</si>
  <si>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</si>
  <si>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</si>
  <si>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</si>
  <si>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</si>
  <si>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</si>
  <si>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</si>
  <si>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</si>
  <si>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</si>
  <si>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</si>
  <si>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</si>
  <si>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</si>
  <si>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</si>
  <si>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</si>
  <si>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</si>
  <si>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</si>
  <si>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</si>
  <si>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</si>
  <si>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</si>
  <si>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</si>
  <si>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</si>
  <si>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</si>
  <si>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</si>
  <si>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</si>
  <si>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</si>
  <si>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</si>
  <si>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</si>
  <si>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</si>
  <si>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</si>
  <si>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</si>
  <si>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</si>
  <si>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</si>
  <si>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</si>
  <si>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</si>
  <si>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</si>
  <si>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</si>
  <si>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</si>
  <si>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</si>
  <si>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</si>
  <si>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</si>
  <si>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</si>
  <si>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</si>
  <si>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</si>
  <si>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</si>
  <si>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</si>
  <si>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</si>
  <si>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</si>
  <si>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</si>
  <si>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</si>
  <si>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</si>
  <si>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</si>
  <si>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</si>
  <si>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</si>
  <si>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</si>
  <si>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</si>
  <si>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</si>
  <si>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</si>
  <si>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</si>
  <si>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</si>
  <si>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</si>
  <si>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</si>
  <si>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</si>
  <si>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</si>
  <si>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</si>
  <si>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</si>
  <si>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</si>
  <si>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</si>
  <si>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</si>
  <si>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</si>
  <si>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</si>
  <si>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</si>
  <si>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</si>
  <si>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</si>
  <si>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</si>
  <si>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</si>
  <si>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</si>
  <si>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</si>
  <si>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</si>
  <si>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</si>
  <si>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</si>
  <si>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</si>
  <si>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</si>
  <si>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</si>
  <si>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</si>
  <si>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</si>
  <si>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</si>
  <si>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</si>
  <si>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</si>
  <si>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</si>
  <si>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</si>
  <si>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</si>
  <si>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</si>
  <si>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</si>
  <si>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</si>
  <si>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</si>
  <si>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</si>
  <si>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</si>
  <si>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</si>
  <si>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</si>
  <si>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</si>
  <si>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</si>
  <si>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</si>
  <si>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</si>
  <si>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</si>
  <si>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</si>
  <si>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</si>
  <si>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</si>
  <si>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</si>
  <si>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</si>
  <si>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</si>
  <si>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</si>
  <si>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</si>
  <si>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</si>
  <si>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</si>
  <si>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</si>
  <si>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</si>
  <si>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</si>
  <si>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</si>
  <si>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</si>
  <si>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</si>
  <si>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</si>
  <si>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</si>
  <si>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</si>
  <si>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</si>
  <si>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</si>
  <si>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</si>
  <si>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</si>
  <si>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</si>
  <si>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</si>
  <si>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</si>
  <si>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</si>
  <si>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</si>
  <si>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</si>
  <si>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</si>
  <si>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</si>
  <si>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</si>
  <si>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</si>
  <si>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</si>
  <si>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</si>
  <si>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</si>
  <si>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</si>
  <si>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</si>
  <si>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</si>
  <si>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</si>
  <si>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</si>
  <si>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</si>
  <si>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</si>
  <si>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</si>
  <si>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</si>
  <si>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</si>
  <si>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</si>
  <si>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</si>
  <si>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</si>
  <si>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</si>
  <si>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</si>
  <si>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</si>
  <si>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</si>
  <si>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</si>
  <si>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</si>
  <si>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</si>
  <si>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</si>
  <si>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</si>
  <si>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</si>
  <si>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</si>
  <si>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</si>
  <si>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</si>
  <si>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</si>
  <si>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</si>
  <si>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</si>
  <si>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</si>
  <si>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</si>
  <si>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</si>
  <si>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</si>
  <si>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</si>
  <si>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</si>
  <si>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</si>
  <si>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</si>
  <si>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</si>
  <si>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</si>
  <si>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</si>
  <si>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</si>
  <si>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</si>
  <si>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</si>
  <si>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</si>
  <si>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</si>
  <si>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</si>
  <si>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</si>
  <si>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</si>
  <si>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</si>
  <si>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</si>
  <si>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</si>
  <si>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</si>
  <si>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</si>
  <si>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</si>
  <si>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</si>
  <si>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</si>
  <si>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</si>
  <si>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</si>
  <si>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</si>
  <si>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</si>
  <si>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</si>
  <si>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</si>
  <si>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</si>
  <si>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</si>
  <si>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</si>
  <si>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</si>
  <si>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</si>
  <si>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</si>
  <si>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</si>
  <si>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</si>
  <si>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</si>
  <si>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</si>
  <si>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</si>
  <si>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</si>
  <si>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</si>
  <si>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</si>
  <si>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</si>
  <si>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</si>
  <si>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</si>
  <si>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</si>
  <si>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</si>
  <si>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</si>
  <si>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</si>
  <si>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</si>
  <si>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</si>
  <si>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</si>
  <si>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</si>
  <si>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</si>
  <si>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</si>
  <si>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</si>
  <si>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</si>
  <si>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</si>
  <si>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</si>
  <si>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</si>
  <si>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</si>
  <si>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</si>
  <si>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</si>
  <si>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</si>
  <si>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</si>
  <si>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</si>
  <si>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</si>
  <si>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</si>
  <si>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</si>
  <si>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</si>
  <si>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</si>
  <si>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</si>
  <si>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</si>
  <si>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</si>
  <si>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</si>
  <si>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</si>
  <si>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</si>
  <si>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</si>
  <si>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</si>
  <si>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</si>
  <si>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</si>
  <si>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</si>
  <si>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</si>
  <si>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</si>
  <si>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</si>
  <si>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</si>
  <si>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</si>
  <si>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</si>
  <si>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</si>
  <si>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</si>
  <si>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</si>
  <si>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</si>
  <si>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</si>
  <si>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</si>
  <si>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</si>
  <si>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</si>
  <si>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</si>
  <si>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</si>
  <si>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</si>
  <si>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</si>
  <si>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</si>
  <si>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</si>
  <si>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</si>
  <si>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</si>
  <si>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</si>
  <si>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</si>
  <si>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</si>
  <si>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</si>
  <si>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</si>
  <si>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</si>
  <si>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</si>
  <si>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</si>
  <si>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</si>
  <si>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</si>
  <si>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</si>
  <si>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</si>
  <si>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</si>
  <si>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</si>
  <si>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</si>
  <si>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</si>
  <si>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</si>
  <si>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</si>
  <si>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</si>
  <si>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</si>
  <si>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</si>
  <si>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</si>
  <si>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</si>
  <si>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</si>
  <si>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</si>
  <si>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</si>
  <si>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</si>
  <si>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</si>
  <si>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</si>
  <si>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</si>
  <si>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</si>
  <si>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</si>
  <si>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</si>
  <si>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</si>
  <si>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</si>
  <si>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</si>
  <si>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</si>
  <si>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</si>
  <si>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</si>
  <si>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</si>
  <si>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</si>
  <si>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</si>
  <si>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</si>
  <si>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</si>
  <si>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</si>
  <si>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</si>
  <si>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</si>
  <si>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</si>
  <si>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</si>
  <si>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</si>
  <si>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</si>
  <si>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</si>
  <si>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</si>
  <si>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</si>
  <si>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</si>
  <si>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</si>
  <si>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</si>
  <si>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</si>
  <si>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</si>
  <si>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</si>
  <si>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</si>
  <si>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</si>
  <si>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</si>
  <si>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</si>
  <si>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</si>
  <si>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</si>
  <si>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</si>
  <si>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</si>
  <si>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</si>
  <si>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</si>
  <si>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</si>
  <si>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</si>
  <si>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</si>
  <si>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</si>
  <si>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</si>
  <si>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</si>
  <si>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</si>
  <si>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</si>
  <si>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</si>
  <si>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</si>
  <si>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</si>
  <si>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</si>
  <si>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</si>
  <si>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</si>
  <si>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</si>
  <si>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</si>
  <si>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</si>
  <si>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</si>
  <si>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</si>
  <si>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</si>
  <si>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</si>
  <si>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</si>
  <si>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</si>
  <si>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</si>
  <si>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</si>
  <si>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</si>
  <si>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</si>
  <si>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</si>
  <si>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</si>
  <si>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</si>
  <si>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</si>
  <si>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</si>
  <si>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</si>
  <si>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</si>
  <si>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</si>
  <si>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</si>
  <si>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</si>
  <si>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</si>
  <si>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</si>
  <si>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</si>
  <si>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</si>
  <si>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</si>
  <si>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</si>
  <si>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</si>
  <si>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</si>
  <si>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</si>
  <si>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</si>
  <si>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</si>
  <si>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</si>
  <si>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</si>
  <si>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</si>
  <si>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</si>
  <si>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</si>
  <si>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</si>
  <si>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</si>
  <si>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</si>
  <si>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</si>
  <si>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</si>
  <si>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</si>
  <si>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</si>
  <si>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</si>
  <si>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</si>
  <si>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</si>
  <si>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</si>
  <si>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</si>
  <si>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</si>
  <si>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</si>
  <si>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</si>
  <si>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</si>
  <si>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</si>
  <si>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</si>
  <si>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</si>
  <si>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</si>
  <si>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</si>
  <si>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</si>
  <si>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</si>
  <si>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</si>
  <si>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</si>
  <si>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</si>
  <si>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</si>
  <si>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</si>
  <si>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</si>
  <si>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</si>
  <si>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</si>
  <si>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</si>
  <si>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</si>
  <si>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</si>
  <si>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</si>
  <si>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</si>
  <si>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</si>
  <si>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</si>
  <si>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</si>
  <si>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</si>
  <si>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</si>
  <si>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</si>
  <si>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</si>
  <si>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</si>
  <si>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</si>
  <si>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</si>
  <si>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</si>
  <si>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</si>
  <si>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</si>
  <si>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</si>
  <si>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</si>
  <si>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</si>
  <si>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</si>
  <si>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</si>
  <si>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</si>
  <si>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</si>
  <si>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</si>
  <si>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</si>
  <si>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</si>
  <si>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</si>
  <si>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</si>
  <si>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</si>
  <si>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</si>
  <si>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</si>
  <si>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</si>
  <si>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</si>
  <si>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</si>
  <si>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</si>
  <si>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</si>
  <si>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</si>
  <si>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</si>
  <si>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</si>
  <si>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</si>
  <si>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</si>
  <si>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</si>
  <si>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</si>
  <si>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</si>
  <si>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</si>
  <si>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</si>
  <si>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</si>
  <si>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</si>
  <si>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</si>
  <si>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</si>
  <si>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</si>
  <si>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</si>
  <si>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</si>
  <si>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</si>
  <si>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</si>
  <si>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</si>
  <si>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</si>
  <si>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</si>
  <si>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</si>
  <si>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</si>
  <si>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</si>
  <si>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</si>
  <si>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</si>
  <si>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</si>
  <si>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</si>
  <si>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</si>
  <si>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</si>
  <si>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</si>
  <si>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</si>
  <si>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</si>
  <si>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</si>
  <si>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</si>
  <si>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</si>
  <si>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</si>
  <si>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</si>
  <si>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</si>
  <si>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</si>
  <si>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</si>
  <si>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</si>
  <si>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</si>
  <si>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</si>
  <si>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</si>
  <si>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</si>
  <si>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</si>
  <si>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</si>
  <si>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</si>
  <si>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</si>
  <si>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</si>
  <si>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</si>
  <si>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</si>
  <si>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</si>
  <si>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</si>
  <si>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</si>
  <si>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</si>
  <si>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</si>
  <si>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</si>
  <si>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</si>
  <si>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</si>
  <si>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</si>
  <si>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</si>
  <si>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</si>
  <si>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</si>
  <si>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</si>
  <si>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</si>
  <si>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</si>
  <si>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</si>
  <si>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</si>
  <si>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</si>
  <si>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</si>
  <si>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</si>
  <si>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</si>
  <si>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</si>
  <si>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</si>
  <si>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</si>
  <si>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</si>
  <si>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</si>
  <si>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</si>
  <si>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</si>
  <si>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</si>
  <si>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</si>
  <si>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</si>
  <si>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</si>
  <si>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</si>
  <si>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</si>
  <si>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</si>
  <si>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</si>
  <si>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</si>
  <si>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</si>
  <si>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</si>
  <si>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</si>
  <si>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</si>
  <si>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</si>
  <si>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</si>
  <si>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</si>
  <si>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</si>
  <si>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</si>
  <si>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</si>
  <si>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</si>
  <si>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</si>
  <si>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</si>
  <si>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</si>
  <si>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</si>
  <si>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</si>
  <si>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</si>
  <si>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</si>
  <si>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</si>
  <si>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</si>
  <si>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</si>
  <si>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</si>
  <si>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</si>
  <si>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</si>
  <si>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</si>
  <si>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</si>
  <si>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</si>
  <si>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</si>
  <si>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</si>
  <si>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</si>
  <si>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</si>
  <si>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</si>
  <si>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</si>
  <si>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</si>
  <si>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</si>
  <si>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</si>
  <si>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</si>
  <si>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</si>
  <si>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</si>
  <si>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</si>
  <si>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</si>
  <si>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</si>
  <si>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</si>
  <si>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</si>
  <si>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</si>
  <si>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</si>
  <si>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</si>
  <si>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</si>
  <si>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</si>
  <si>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</si>
  <si>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</si>
  <si>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</si>
  <si>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</si>
  <si>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</si>
  <si>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</si>
  <si>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</si>
  <si>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</si>
  <si>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</si>
  <si>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</si>
  <si>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</si>
  <si>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</si>
  <si>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</si>
  <si>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</si>
  <si>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</si>
  <si>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</si>
  <si>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</si>
  <si>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</si>
  <si>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</si>
  <si>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</si>
  <si>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</si>
  <si>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</si>
  <si>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</si>
  <si>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</si>
  <si>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</si>
  <si>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</si>
  <si>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</si>
  <si>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</si>
  <si>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</si>
  <si>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</si>
  <si>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</si>
  <si>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</si>
  <si>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</si>
  <si>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</si>
  <si>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</si>
  <si>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</si>
  <si>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</si>
  <si>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</si>
  <si>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</si>
  <si>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</si>
  <si>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</si>
  <si>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</si>
  <si>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</si>
  <si>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</si>
  <si>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</si>
  <si>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</si>
  <si>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</si>
  <si>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</si>
  <si>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</si>
  <si>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</si>
  <si>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</si>
  <si>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</si>
  <si>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</si>
  <si>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</si>
  <si>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</si>
  <si>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</si>
  <si>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</si>
  <si>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</si>
  <si>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</si>
  <si>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</si>
  <si>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</si>
  <si>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</si>
  <si>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</si>
  <si>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</si>
  <si>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</si>
  <si>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</si>
  <si>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</si>
  <si>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</si>
  <si>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</si>
  <si>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</si>
  <si>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</si>
  <si>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</si>
  <si>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</si>
  <si>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</si>
  <si>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</si>
  <si>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</si>
  <si>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</si>
  <si>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</si>
  <si>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</si>
  <si>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</si>
  <si>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</si>
  <si>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</si>
  <si>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</si>
  <si>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</si>
  <si>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</si>
  <si>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</si>
  <si>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</si>
  <si>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</si>
  <si>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</si>
  <si>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</si>
  <si>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</si>
  <si>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</si>
  <si>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</si>
  <si>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</si>
  <si>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</si>
  <si>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</si>
  <si>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</si>
  <si>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</si>
  <si>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</si>
  <si>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</si>
  <si>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</si>
  <si>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</si>
  <si>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</si>
  <si>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</si>
  <si>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</si>
  <si>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</si>
  <si>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</si>
  <si>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</si>
  <si>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</si>
  <si>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</si>
  <si>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</si>
  <si>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</si>
  <si>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</si>
  <si>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</si>
  <si>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</si>
  <si>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</si>
  <si>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</si>
  <si>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</si>
  <si>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</si>
  <si>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</si>
  <si>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</si>
  <si>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</si>
  <si>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</si>
  <si>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</si>
  <si>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</si>
  <si>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</si>
  <si>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</si>
  <si>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</si>
  <si>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</si>
  <si>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</si>
  <si>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</si>
  <si>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</si>
  <si>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</si>
  <si>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</si>
  <si>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</si>
  <si>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</si>
  <si>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</si>
  <si>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</si>
  <si>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</si>
  <si>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</si>
  <si>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</si>
  <si>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</si>
  <si>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</si>
  <si>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</si>
  <si>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</si>
  <si>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</si>
  <si>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</si>
  <si>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</si>
  <si>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</si>
  <si>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</si>
  <si>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</si>
  <si>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</si>
  <si>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</si>
  <si>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</si>
  <si>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</si>
  <si>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</si>
  <si>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</si>
  <si>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</si>
  <si>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</si>
  <si>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</si>
  <si>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</si>
  <si>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</si>
  <si>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</si>
  <si>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</si>
  <si>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</si>
  <si>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</si>
  <si>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</si>
  <si>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</si>
  <si>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</si>
  <si>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</si>
  <si>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</si>
  <si>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</si>
  <si>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</si>
  <si>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</si>
  <si>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</si>
  <si>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</si>
  <si>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</si>
  <si>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</si>
  <si>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</si>
  <si>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</si>
  <si>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</si>
  <si>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</si>
  <si>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</si>
  <si>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</si>
  <si>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</si>
  <si>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</si>
  <si>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</si>
  <si>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</si>
  <si>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</si>
  <si>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</si>
  <si>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</si>
  <si>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</si>
  <si>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</si>
  <si>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</si>
  <si>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</si>
  <si>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</si>
  <si>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</si>
  <si>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</si>
  <si>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</si>
  <si>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</si>
  <si>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</si>
  <si>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</si>
  <si>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</si>
  <si>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</si>
  <si>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</si>
  <si>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</si>
  <si>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</si>
  <si>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</si>
  <si>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</si>
  <si>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</si>
  <si>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</si>
  <si>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</si>
  <si>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</si>
  <si>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</si>
  <si>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</si>
  <si>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</si>
  <si>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</si>
  <si>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</si>
  <si>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</si>
  <si>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</si>
  <si>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</si>
  <si>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</si>
  <si>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</si>
  <si>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</si>
  <si>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</si>
  <si>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</si>
  <si>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</si>
  <si>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</si>
  <si>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</si>
  <si>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</si>
  <si>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</si>
  <si>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</si>
  <si>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</si>
  <si>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</si>
  <si>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</si>
  <si>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</si>
  <si>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</si>
  <si>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</si>
  <si>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</si>
  <si>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</si>
  <si>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</si>
  <si>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</si>
  <si>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</si>
  <si>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</si>
  <si>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</si>
  <si>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</si>
  <si>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</si>
  <si>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</si>
  <si>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</si>
  <si>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</si>
  <si>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</si>
  <si>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</si>
  <si>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</si>
  <si>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</si>
  <si>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</si>
  <si>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</si>
  <si>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</si>
  <si>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</si>
  <si>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</si>
  <si>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</si>
  <si>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</si>
  <si>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</si>
  <si>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</si>
  <si>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</si>
  <si>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</si>
  <si>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</si>
  <si>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</si>
  <si>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</si>
  <si>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</si>
  <si>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</si>
  <si>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</si>
  <si>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</si>
  <si>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</si>
  <si>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</si>
  <si>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</si>
  <si>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</si>
  <si>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</si>
  <si>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</si>
  <si>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</si>
  <si>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</si>
  <si>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</si>
  <si>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</si>
  <si>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</si>
  <si>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</si>
  <si>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</si>
  <si>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</si>
  <si>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</si>
  <si>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</si>
  <si>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</si>
  <si>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</si>
  <si>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</si>
  <si>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</si>
  <si>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</si>
  <si>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</si>
  <si>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</si>
  <si>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</si>
  <si>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</si>
  <si>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</si>
  <si>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</si>
  <si>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</si>
  <si>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</si>
  <si>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</si>
  <si>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</si>
  <si>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</si>
  <si>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</si>
  <si>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</si>
  <si>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</si>
  <si>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</si>
  <si>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</si>
  <si>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</si>
  <si>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</si>
  <si>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</si>
  <si>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</si>
  <si>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</si>
  <si>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</si>
  <si>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</si>
  <si>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</si>
  <si>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</si>
  <si>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</si>
  <si>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</si>
  <si>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</si>
  <si>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</si>
  <si>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</si>
  <si>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</si>
  <si>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</si>
  <si>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</si>
  <si>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</si>
  <si>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</si>
  <si>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</si>
  <si>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</si>
  <si>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</si>
  <si>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</si>
  <si>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</si>
  <si>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</si>
  <si>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</si>
  <si>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</si>
  <si>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</si>
  <si>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</si>
  <si>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</si>
  <si>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</si>
  <si>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</si>
  <si>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</si>
  <si>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</si>
  <si>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</si>
  <si>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</si>
  <si>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</si>
  <si>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</si>
  <si>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</si>
  <si>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</si>
  <si>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</si>
  <si>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</si>
  <si>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</si>
  <si>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</si>
  <si>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</si>
  <si>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</si>
  <si>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</si>
  <si>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</si>
  <si>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</si>
  <si>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</si>
  <si>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</si>
  <si>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</si>
  <si>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</si>
  <si>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</si>
  <si>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</si>
  <si>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</si>
  <si>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</si>
  <si>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</si>
  <si>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</si>
  <si>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</si>
  <si>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</si>
  <si>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</si>
  <si>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</si>
  <si>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</si>
  <si>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</si>
  <si>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</si>
  <si>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</si>
  <si>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</si>
  <si>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</si>
  <si>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</si>
  <si>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</si>
  <si>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</si>
  <si>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</si>
  <si>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</si>
  <si>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</si>
  <si>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</si>
  <si>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</si>
  <si>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</si>
  <si>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</si>
  <si>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</si>
  <si>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</si>
  <si>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</si>
  <si>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</si>
  <si>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</si>
  <si>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</si>
  <si>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</si>
  <si>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</si>
  <si>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</si>
  <si>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</si>
  <si>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</si>
  <si>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</si>
  <si>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</si>
  <si>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</si>
  <si>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</si>
  <si>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</si>
  <si>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</si>
  <si>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</si>
  <si>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</si>
  <si>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</si>
  <si>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</si>
  <si>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</si>
  <si>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</si>
  <si>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</si>
  <si>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</si>
  <si>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</si>
  <si>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</si>
  <si>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</si>
  <si>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</si>
  <si>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</si>
  <si>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</si>
  <si>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</si>
  <si>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</si>
  <si>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</si>
  <si>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</si>
  <si>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</si>
  <si>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</si>
  <si>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</si>
  <si>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</si>
  <si>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</si>
  <si>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</si>
  <si>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</si>
  <si>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</si>
  <si>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</si>
  <si>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</si>
  <si>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</si>
  <si>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</si>
  <si>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</si>
  <si>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</si>
  <si>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</si>
  <si>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</si>
  <si>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</si>
  <si>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</si>
  <si>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</si>
  <si>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</si>
  <si>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</si>
  <si>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</si>
  <si>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</si>
  <si>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</si>
  <si>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</si>
  <si>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</si>
  <si>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</si>
  <si>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</si>
  <si>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</si>
  <si>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</si>
  <si>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</si>
  <si>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</si>
  <si>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</si>
  <si>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</si>
  <si>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</si>
  <si>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</si>
  <si>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</si>
  <si>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</si>
  <si>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</si>
  <si>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</si>
  <si>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</si>
  <si>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</si>
  <si>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</si>
  <si>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</si>
  <si>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</si>
  <si>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</si>
  <si>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</si>
  <si>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</si>
  <si>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</si>
  <si>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</si>
  <si>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</si>
  <si>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</si>
  <si>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</si>
  <si>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</si>
  <si>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</si>
  <si>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</si>
  <si>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</si>
  <si>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</si>
  <si>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</si>
  <si>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</si>
  <si>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</si>
  <si>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</si>
  <si>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</si>
  <si>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</si>
  <si>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</si>
  <si>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</si>
  <si>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</si>
  <si>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</si>
  <si>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</si>
  <si>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</si>
  <si>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</si>
  <si>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</si>
  <si>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</si>
  <si>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</si>
  <si>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</si>
  <si>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</si>
  <si>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</si>
  <si>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</si>
  <si>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</si>
  <si>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</si>
  <si>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</si>
  <si>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</si>
  <si>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</si>
  <si>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</si>
  <si>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</si>
  <si>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</si>
  <si>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</si>
  <si>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</si>
  <si>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</si>
  <si>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</si>
  <si>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</si>
  <si>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</si>
  <si>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</si>
  <si>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</si>
  <si>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</si>
  <si>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</si>
  <si>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</si>
  <si>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</si>
  <si>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</si>
  <si>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</si>
  <si>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</si>
  <si>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</si>
  <si>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</si>
  <si>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</si>
  <si>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</si>
  <si>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</si>
  <si>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</si>
  <si>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</si>
  <si>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</si>
  <si>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</si>
  <si>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</si>
  <si>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</si>
  <si>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</si>
  <si>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</si>
  <si>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</si>
  <si>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</si>
  <si>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</si>
  <si>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</si>
  <si>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</si>
  <si>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</si>
  <si>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</si>
  <si>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</si>
  <si>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</si>
  <si>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</si>
  <si>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</si>
  <si>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</si>
  <si>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</si>
  <si>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</si>
  <si>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</si>
  <si>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</si>
  <si>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</si>
  <si>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</si>
  <si>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</si>
  <si>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</si>
  <si>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</si>
  <si>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</si>
  <si>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</si>
  <si>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</si>
  <si>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</si>
  <si>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</si>
  <si>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</si>
  <si>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</si>
  <si>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</si>
  <si>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</si>
  <si>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</si>
  <si>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</si>
  <si>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</si>
  <si>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</si>
  <si>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</si>
  <si>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</si>
  <si>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</si>
  <si>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</si>
  <si>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</si>
  <si>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</si>
  <si>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</si>
  <si>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</si>
  <si>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</si>
  <si>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</si>
  <si>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</si>
  <si>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</si>
  <si>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</si>
  <si>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</si>
  <si>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</si>
  <si>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</si>
  <si>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</si>
  <si>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</si>
  <si>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</si>
  <si>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</si>
  <si>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</si>
  <si>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</si>
  <si>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</si>
  <si>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</si>
  <si>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</si>
  <si>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</si>
  <si>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</si>
  <si>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</si>
  <si>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</si>
  <si>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</si>
  <si>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</si>
  <si>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</si>
  <si>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</si>
  <si>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</si>
  <si>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</si>
  <si>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</si>
  <si>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</si>
  <si>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</si>
  <si>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</si>
  <si>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</si>
  <si>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</si>
  <si>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</si>
  <si>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</si>
  <si>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</si>
  <si>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</si>
  <si>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</si>
  <si>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</si>
  <si>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</si>
  <si>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</si>
  <si>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</si>
  <si>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</si>
  <si>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</si>
  <si>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</si>
  <si>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</si>
  <si>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</si>
  <si>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</si>
  <si>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</si>
  <si>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</si>
  <si>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</si>
  <si>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</si>
  <si>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</si>
  <si>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</si>
  <si>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</si>
  <si>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</si>
  <si>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</si>
  <si>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</si>
  <si>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</si>
  <si>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</si>
  <si>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</si>
  <si>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</si>
  <si>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</si>
  <si>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</si>
  <si>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</si>
  <si>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</si>
  <si>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</si>
  <si>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</si>
  <si>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</si>
  <si>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</si>
  <si>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</si>
  <si>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</si>
  <si>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</si>
  <si>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</si>
  <si>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</si>
  <si>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</si>
  <si>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</si>
  <si>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</si>
  <si>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</si>
  <si>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</si>
  <si>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</si>
  <si>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</si>
  <si>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</si>
  <si>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</si>
  <si>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</si>
  <si>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</si>
  <si>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</si>
  <si>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</si>
  <si>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</si>
  <si>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</si>
  <si>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</si>
  <si>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</si>
  <si>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</si>
  <si>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</si>
  <si>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</si>
  <si>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</si>
  <si>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</si>
  <si>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</si>
  <si>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</si>
  <si>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</si>
  <si>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</si>
  <si>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</si>
  <si>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</si>
  <si>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</si>
  <si>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</si>
  <si>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</si>
  <si>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</si>
  <si>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</si>
  <si>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</si>
  <si>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</si>
  <si>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</si>
  <si>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</si>
  <si>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</si>
  <si>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</si>
  <si>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</si>
  <si>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</si>
  <si>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</si>
  <si>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</si>
  <si>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</si>
  <si>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</si>
  <si>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</si>
  <si>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</si>
  <si>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</si>
  <si>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</si>
  <si>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</si>
  <si>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</si>
  <si>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</si>
  <si>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</si>
  <si>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</si>
  <si>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</si>
  <si>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</si>
  <si>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</si>
  <si>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</si>
  <si>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</si>
  <si>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</si>
  <si>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</si>
  <si>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</si>
  <si>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</si>
  <si>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</si>
  <si>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</si>
  <si>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</si>
  <si>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</si>
  <si>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</si>
  <si>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</si>
  <si>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</si>
  <si>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</si>
  <si>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</si>
  <si>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</si>
  <si>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</si>
  <si>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</si>
  <si>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</si>
  <si>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</si>
  <si>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</si>
  <si>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</si>
  <si>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</si>
  <si>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</si>
  <si>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</si>
  <si>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</si>
  <si>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</si>
  <si>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</si>
  <si>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</si>
  <si>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</si>
  <si>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</si>
  <si>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</si>
  <si>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</si>
  <si>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</si>
  <si>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</si>
  <si>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</si>
  <si>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</si>
  <si>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</si>
  <si>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</si>
  <si>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</si>
  <si>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</si>
  <si>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</si>
  <si>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</si>
  <si>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</si>
  <si>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</si>
  <si>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</si>
  <si>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</si>
  <si>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</si>
  <si>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</si>
  <si>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</si>
  <si>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</si>
  <si>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</si>
  <si>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</si>
  <si>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</si>
  <si>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</si>
  <si>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</si>
  <si>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</si>
  <si>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</si>
  <si>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</si>
  <si>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</si>
  <si>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</si>
  <si>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</si>
  <si>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</si>
  <si>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</si>
  <si>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</si>
  <si>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</si>
  <si>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</si>
  <si>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</si>
  <si>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</si>
  <si>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</si>
  <si>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</si>
  <si>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</si>
  <si>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</si>
  <si>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</si>
  <si>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</si>
  <si>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</si>
  <si>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</si>
  <si>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</si>
  <si>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</si>
  <si>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</si>
  <si>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</si>
  <si>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</si>
  <si>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</si>
  <si>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</si>
  <si>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</si>
  <si>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</si>
  <si>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</si>
  <si>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</si>
  <si>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</si>
  <si>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</si>
  <si>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</si>
  <si>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</si>
  <si>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</si>
  <si>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</si>
  <si>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</si>
  <si>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</si>
  <si>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</si>
  <si>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</si>
  <si>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</si>
  <si>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</si>
  <si>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</si>
  <si>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</si>
  <si>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</si>
  <si>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</si>
  <si>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</si>
  <si>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</si>
  <si>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</si>
  <si>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</si>
  <si>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</si>
  <si>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</si>
  <si>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</si>
  <si>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</si>
  <si>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</si>
  <si>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</si>
  <si>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</si>
  <si>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</si>
  <si>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</si>
  <si>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</si>
  <si>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</si>
  <si>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</si>
  <si>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</si>
  <si>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</si>
  <si>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</si>
  <si>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</si>
  <si>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</si>
  <si>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</si>
  <si>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</si>
  <si>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</si>
  <si>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</si>
  <si>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</si>
  <si>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</si>
  <si>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</si>
  <si>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</si>
  <si>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</si>
  <si>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</si>
  <si>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</si>
  <si>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</si>
  <si>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</si>
  <si>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</si>
  <si>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</si>
  <si>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</si>
  <si>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</si>
  <si>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</si>
  <si>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</si>
  <si>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</si>
  <si>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</si>
  <si>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</si>
  <si>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</si>
  <si>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</si>
  <si>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</si>
  <si>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</si>
  <si>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</si>
  <si>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</si>
  <si>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</si>
  <si>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</si>
  <si>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</si>
  <si>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</si>
  <si>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</si>
  <si>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</si>
  <si>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</si>
  <si>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</si>
  <si>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</si>
  <si>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</si>
  <si>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</si>
  <si>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</si>
  <si>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</si>
  <si>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</si>
  <si>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</si>
  <si>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</si>
  <si>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</si>
  <si>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</si>
  <si>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</si>
  <si>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</si>
  <si>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</si>
  <si>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</si>
  <si>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</si>
  <si>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</si>
  <si>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</si>
  <si>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</si>
  <si>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</si>
  <si>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</si>
  <si>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</si>
  <si>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</si>
  <si>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</si>
  <si>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</si>
  <si>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</si>
  <si>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</si>
  <si>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</si>
  <si>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</si>
  <si>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</si>
  <si>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</si>
  <si>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</si>
  <si>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</si>
  <si>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</si>
  <si>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</si>
  <si>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</si>
  <si>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</si>
  <si>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</si>
  <si>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</si>
  <si>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</si>
  <si>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</si>
  <si>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</si>
  <si>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</si>
  <si>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</si>
  <si>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</si>
  <si>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</si>
  <si>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</si>
  <si>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</si>
  <si>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</si>
  <si>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</si>
  <si>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</si>
  <si>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</si>
  <si>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</si>
  <si>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</si>
  <si>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</si>
  <si>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</si>
  <si>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</si>
  <si>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</si>
  <si>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</si>
  <si>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</si>
  <si>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</si>
  <si>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</si>
  <si>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</si>
  <si>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</si>
  <si>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</si>
  <si>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</si>
  <si>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</si>
  <si>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</si>
  <si>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</si>
  <si>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</si>
  <si>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</si>
  <si>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</si>
  <si>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</si>
  <si>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</si>
  <si>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</si>
  <si>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</si>
  <si>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</si>
  <si>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</si>
  <si>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</si>
  <si>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</si>
  <si>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</si>
  <si>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</si>
  <si>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</si>
  <si>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</si>
  <si>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</si>
  <si>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</si>
  <si>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</si>
  <si>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</si>
  <si>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</si>
  <si>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</si>
  <si>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</si>
  <si>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</si>
  <si>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</si>
  <si>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</si>
  <si>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</si>
  <si>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</si>
  <si>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</si>
  <si>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</si>
  <si>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</si>
  <si>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</si>
  <si>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</si>
  <si>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</si>
  <si>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</si>
  <si>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</si>
  <si>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</si>
  <si>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</si>
  <si>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</si>
  <si>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</si>
  <si>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</si>
  <si>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</si>
  <si>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</si>
  <si>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</si>
  <si>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</si>
  <si>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</si>
  <si>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</si>
  <si>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</si>
  <si>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</si>
  <si>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</si>
  <si>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</si>
  <si>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</si>
  <si>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</si>
  <si>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</si>
  <si>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</si>
  <si>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</si>
  <si>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</si>
  <si>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</si>
  <si>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</si>
  <si>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</si>
  <si>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</si>
  <si>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</si>
  <si>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</si>
  <si>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</si>
  <si>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</si>
  <si>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</si>
  <si>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</si>
  <si>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</si>
  <si>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</si>
  <si>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</si>
  <si>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</si>
  <si>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</si>
  <si>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</si>
  <si>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</si>
  <si>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</si>
  <si>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</si>
  <si>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</si>
  <si>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</si>
  <si>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</si>
  <si>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</si>
  <si>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</si>
  <si>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</si>
  <si>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</si>
  <si>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</si>
  <si>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</si>
  <si>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</si>
  <si>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</si>
  <si>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</si>
  <si>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</si>
  <si>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</si>
  <si>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</si>
  <si>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</si>
  <si>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</si>
  <si>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</si>
  <si>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</si>
  <si>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</si>
  <si>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</si>
  <si>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</si>
  <si>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</si>
  <si>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</si>
  <si>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</si>
  <si>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</si>
  <si>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</si>
  <si>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</si>
  <si>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</si>
  <si>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</si>
  <si>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</si>
  <si>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</si>
  <si>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</si>
  <si>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</si>
  <si>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</si>
  <si>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</si>
  <si>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</si>
  <si>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</si>
  <si>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</si>
  <si>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</si>
  <si>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</si>
  <si>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</si>
  <si>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</si>
  <si>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</si>
  <si>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</si>
  <si>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</si>
  <si>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</si>
  <si>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</si>
  <si>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</si>
  <si>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</si>
  <si>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</si>
  <si>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</si>
  <si>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</si>
  <si>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</si>
  <si>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</si>
  <si>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</si>
  <si>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</si>
  <si>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</si>
  <si>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</si>
  <si>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</si>
  <si>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</si>
  <si>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</si>
  <si>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</si>
  <si>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</si>
  <si>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</si>
  <si>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</si>
  <si>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</si>
  <si>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</si>
  <si>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</si>
  <si>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</si>
  <si>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</si>
  <si>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</si>
  <si>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</si>
  <si>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</si>
  <si>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</si>
  <si>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</si>
  <si>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</si>
  <si>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</si>
  <si>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</si>
  <si>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</si>
  <si>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</si>
  <si>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</si>
  <si>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</si>
  <si>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</si>
  <si>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</si>
  <si>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</si>
  <si>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</si>
  <si>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</si>
  <si>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</si>
  <si>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</si>
  <si>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</si>
  <si>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</si>
  <si>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</si>
  <si>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</si>
  <si>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</si>
  <si>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</si>
  <si>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</si>
  <si>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</si>
  <si>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</si>
  <si>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</si>
  <si>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</si>
  <si>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</si>
  <si>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</si>
  <si>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</si>
  <si>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</si>
  <si>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</si>
  <si>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</si>
  <si>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</si>
  <si>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</si>
  <si>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</si>
  <si>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</si>
  <si>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</si>
  <si>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</si>
  <si>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</si>
  <si>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</si>
  <si>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</si>
  <si>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</si>
  <si>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</si>
  <si>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</si>
  <si>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</si>
  <si>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</si>
  <si>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</si>
  <si>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</si>
  <si>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</si>
  <si>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</si>
  <si>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</si>
  <si>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</si>
  <si>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</si>
  <si>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</si>
  <si>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</si>
  <si>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</si>
  <si>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</si>
  <si>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</si>
  <si>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</si>
  <si>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</si>
  <si>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</si>
  <si>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</si>
  <si>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</si>
  <si>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</si>
  <si>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</si>
  <si>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</si>
  <si>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</si>
  <si>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</si>
  <si>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</si>
  <si>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</si>
  <si>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</si>
  <si>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</si>
  <si>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</si>
  <si>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</si>
  <si>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</si>
  <si>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</si>
  <si>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</si>
  <si>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</si>
  <si>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</si>
  <si>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</si>
  <si>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</si>
  <si>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</si>
  <si>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</si>
  <si>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</si>
  <si>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</si>
  <si>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</si>
  <si>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</si>
  <si>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</si>
  <si>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</si>
  <si>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</si>
  <si>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</si>
  <si>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</si>
  <si>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</si>
  <si>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</si>
  <si>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</si>
  <si>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</si>
  <si>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</si>
  <si>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</si>
  <si>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</si>
  <si>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</si>
  <si>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</si>
  <si>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</si>
  <si>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</si>
  <si>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</si>
  <si>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</si>
  <si>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</si>
  <si>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</si>
  <si>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</si>
  <si>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</si>
  <si>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</si>
  <si>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</si>
  <si>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</si>
  <si>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</si>
  <si>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</si>
  <si>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</si>
  <si>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</si>
  <si>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</si>
  <si>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</si>
  <si>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</si>
  <si>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</si>
  <si>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</si>
  <si>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</si>
  <si>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</si>
  <si>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</si>
  <si>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</si>
  <si>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</si>
  <si>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</si>
  <si>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</si>
  <si>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</si>
  <si>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</si>
  <si>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</si>
  <si>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</si>
  <si>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</si>
  <si>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</si>
  <si>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</si>
  <si>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</si>
  <si>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</si>
  <si>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</si>
  <si>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</si>
  <si>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</si>
  <si>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</si>
  <si>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</si>
  <si>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</si>
  <si>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</si>
  <si>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</si>
  <si>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</si>
  <si>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</si>
  <si>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</si>
  <si>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</si>
  <si>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</si>
  <si>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</si>
  <si>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</si>
  <si>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</si>
  <si>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</si>
  <si>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</si>
  <si>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</si>
  <si>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</si>
  <si>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</si>
  <si>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</si>
  <si>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</si>
  <si>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</si>
  <si>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</si>
  <si>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</si>
  <si>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</si>
  <si>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</si>
  <si>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</si>
  <si>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</si>
  <si>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</si>
  <si>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</si>
  <si>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</si>
  <si>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</si>
  <si>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</si>
  <si>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</si>
  <si>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</si>
  <si>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</si>
  <si>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</si>
  <si>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</si>
  <si>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</si>
  <si>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</si>
  <si>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</si>
  <si>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</si>
  <si>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</si>
  <si>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</si>
  <si>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</si>
  <si>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</si>
  <si>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</si>
  <si>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</si>
  <si>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</si>
  <si>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</si>
  <si>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</si>
  <si>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</si>
  <si>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</si>
  <si>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</si>
  <si>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</si>
  <si>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</si>
  <si>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</si>
  <si>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</si>
  <si>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</si>
  <si>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</si>
  <si>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</si>
  <si>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</si>
  <si>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</si>
  <si>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</si>
  <si>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</si>
  <si>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</si>
  <si>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</si>
  <si>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</si>
  <si>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</si>
  <si>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</si>
  <si>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</si>
  <si>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</si>
  <si>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</si>
  <si>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</si>
  <si>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</si>
  <si>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</si>
  <si>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</si>
  <si>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</si>
  <si>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</si>
  <si>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</si>
  <si>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</si>
  <si>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</si>
  <si>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</si>
  <si>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</si>
  <si>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</si>
  <si>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</si>
  <si>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</si>
  <si>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</si>
  <si>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</si>
  <si>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</si>
  <si>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</si>
  <si>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</si>
  <si>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</si>
  <si>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</si>
  <si>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</si>
  <si>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</si>
  <si>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</si>
  <si>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</si>
  <si>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</si>
  <si>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</si>
  <si>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</si>
  <si>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</si>
  <si>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</si>
  <si>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</si>
  <si>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</si>
  <si>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</si>
  <si>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</si>
  <si>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</si>
  <si>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</si>
  <si>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</si>
  <si>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</si>
  <si>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</si>
  <si>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</si>
  <si>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</si>
  <si>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</si>
  <si>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</si>
  <si>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</si>
  <si>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</si>
  <si>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</si>
  <si>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</si>
  <si>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</si>
  <si>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</si>
  <si>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</si>
  <si>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</si>
  <si>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</si>
  <si>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</si>
  <si>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</si>
  <si>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</si>
  <si>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</si>
  <si>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</si>
  <si>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</si>
  <si>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</si>
  <si>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</si>
  <si>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</si>
  <si>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</si>
  <si>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</si>
  <si>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</si>
  <si>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</si>
  <si>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</si>
  <si>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</si>
  <si>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</si>
  <si>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</si>
  <si>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</si>
  <si>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</si>
  <si>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</si>
  <si>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</si>
  <si>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</si>
  <si>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</si>
  <si>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</si>
  <si>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</si>
  <si>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</si>
  <si>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</si>
  <si>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</si>
  <si>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</si>
  <si>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</si>
  <si>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</si>
  <si>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</si>
  <si>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</si>
  <si>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</si>
  <si>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</si>
  <si>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</si>
  <si>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</si>
  <si>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</si>
  <si>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</si>
  <si>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</si>
  <si>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</si>
  <si>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</si>
  <si>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</si>
  <si>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</si>
  <si>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</si>
  <si>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</si>
  <si>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</si>
  <si>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</si>
  <si>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</si>
  <si>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</si>
  <si>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</si>
  <si>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</si>
  <si>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</si>
  <si>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</si>
  <si>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</si>
  <si>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</si>
  <si>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</si>
  <si>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</si>
  <si>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</si>
  <si>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</si>
  <si>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</si>
  <si>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</si>
  <si>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</si>
  <si>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</si>
  <si>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</si>
  <si>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</si>
  <si>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</si>
  <si>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</si>
  <si>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</si>
  <si>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</si>
  <si>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</si>
  <si>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</si>
  <si>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</si>
  <si>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</si>
  <si>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</si>
  <si>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</si>
  <si>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</si>
  <si>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</si>
  <si>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</si>
  <si>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</si>
  <si>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</si>
  <si>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</si>
  <si>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</si>
  <si>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</si>
  <si>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</si>
  <si>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</si>
  <si>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</si>
  <si>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</si>
  <si>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</si>
  <si>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</si>
  <si>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</si>
  <si>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</si>
  <si>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</si>
  <si>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</si>
  <si>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</si>
  <si>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</si>
  <si>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</si>
  <si>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</si>
  <si>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</si>
  <si>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</si>
  <si>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</si>
  <si>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</si>
  <si>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</si>
  <si>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</si>
  <si>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</si>
  <si>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</si>
  <si>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</si>
  <si>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</si>
  <si>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</si>
  <si>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</si>
  <si>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</si>
  <si>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</si>
  <si>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</si>
  <si>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</si>
  <si>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</si>
  <si>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</si>
  <si>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</si>
  <si>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</si>
  <si>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</si>
  <si>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</si>
  <si>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</si>
  <si>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</si>
  <si>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</si>
  <si>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</si>
  <si>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</si>
  <si>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</si>
  <si>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</si>
  <si>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</si>
  <si>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</si>
  <si>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</si>
  <si>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</si>
  <si>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</si>
  <si>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</si>
  <si>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</si>
  <si>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</si>
  <si>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</si>
  <si>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</si>
  <si>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</si>
  <si>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</si>
  <si>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</si>
  <si>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</si>
  <si>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</si>
  <si>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</si>
  <si>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</si>
  <si>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</si>
  <si>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</si>
  <si>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</si>
  <si>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</si>
  <si>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</si>
  <si>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</si>
  <si>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</si>
  <si>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</si>
  <si>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</si>
  <si>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</si>
  <si>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</si>
  <si>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</si>
  <si>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</si>
  <si>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</si>
  <si>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</si>
  <si>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</si>
  <si>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</si>
  <si>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</si>
  <si>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</si>
  <si>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</si>
  <si>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</si>
  <si>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</si>
  <si>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</si>
  <si>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</si>
  <si>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</si>
  <si>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</si>
  <si>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</si>
  <si>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</si>
  <si>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</si>
  <si>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</si>
  <si>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</si>
  <si>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</si>
  <si>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</si>
  <si>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</si>
  <si>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</si>
  <si>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</si>
  <si>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</si>
  <si>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</si>
  <si>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</si>
  <si>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</si>
  <si>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</si>
  <si>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</si>
  <si>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</si>
  <si>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</si>
  <si>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</si>
  <si>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</si>
  <si>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</si>
  <si>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</si>
  <si>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</si>
  <si>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</si>
  <si>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</si>
  <si>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</si>
  <si>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</si>
  <si>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</si>
  <si>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</si>
  <si>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</si>
  <si>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</si>
  <si>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</si>
  <si>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</si>
  <si>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</si>
  <si>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</si>
  <si>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</si>
  <si>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</si>
  <si>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</si>
  <si>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</si>
  <si>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</si>
  <si>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</si>
  <si>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</si>
  <si>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</si>
  <si>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</si>
  <si>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</si>
  <si>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</si>
  <si>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</si>
  <si>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</si>
  <si>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</si>
  <si>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</si>
  <si>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</si>
  <si>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</si>
  <si>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</si>
  <si>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</si>
  <si>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</si>
  <si>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</si>
  <si>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</si>
  <si>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</si>
  <si>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</si>
  <si>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</si>
  <si>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</si>
  <si>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</si>
  <si>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</si>
  <si>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</si>
  <si>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</si>
  <si>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</si>
  <si>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</si>
  <si>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</si>
  <si>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</si>
  <si>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</si>
  <si>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</si>
  <si>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</si>
  <si>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</si>
  <si>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</si>
  <si>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</si>
  <si>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</si>
  <si>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</si>
  <si>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</si>
  <si>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</si>
  <si>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</si>
  <si>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</si>
  <si>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</si>
  <si>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</si>
  <si>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</si>
  <si>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</si>
  <si>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</si>
  <si>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</si>
  <si>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</si>
  <si>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</si>
  <si>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</si>
  <si>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</si>
  <si>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</si>
  <si>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</si>
  <si>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</si>
  <si>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</si>
  <si>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</si>
  <si>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</si>
  <si>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</si>
  <si>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</si>
  <si>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</si>
  <si>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</si>
  <si>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</si>
  <si>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</si>
  <si>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</si>
  <si>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</si>
  <si>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</si>
  <si>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</si>
  <si>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</si>
  <si>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</si>
  <si>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</si>
  <si>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</si>
  <si>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</si>
  <si>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</si>
  <si>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</si>
  <si>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</si>
  <si>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</si>
  <si>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</si>
  <si>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</si>
  <si>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</si>
  <si>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</si>
  <si>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</si>
  <si>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</si>
  <si>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</si>
  <si>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</si>
  <si>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</si>
  <si>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</si>
  <si>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</si>
  <si>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</si>
  <si>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</si>
  <si>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</si>
  <si>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</si>
  <si>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</si>
  <si>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</si>
  <si>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</si>
  <si>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</si>
  <si>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</si>
  <si>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</si>
  <si>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</si>
  <si>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</si>
  <si>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</si>
  <si>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</si>
  <si>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</si>
  <si>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</si>
  <si>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</si>
  <si>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</si>
  <si>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</si>
  <si>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</si>
  <si>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</si>
  <si>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</si>
  <si>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</si>
  <si>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</si>
  <si>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</si>
  <si>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</si>
  <si>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</si>
  <si>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</si>
  <si>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</si>
  <si>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</si>
  <si>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</si>
  <si>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</si>
  <si>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</si>
  <si>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</si>
  <si>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</si>
  <si>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</si>
  <si>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</si>
  <si>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</si>
  <si>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</si>
  <si>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</si>
  <si>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</si>
  <si>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</si>
  <si>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</si>
  <si>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</si>
  <si>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</si>
  <si>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</si>
  <si>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</si>
  <si>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</si>
  <si>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</si>
  <si>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</si>
  <si>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</si>
  <si>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</si>
  <si>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</si>
  <si>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</si>
  <si>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</si>
  <si>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</si>
  <si>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</si>
  <si>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</si>
  <si>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</si>
  <si>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</si>
  <si>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</si>
  <si>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</si>
  <si>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</si>
  <si>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</si>
  <si>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</si>
  <si>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</si>
  <si>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</si>
  <si>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</si>
  <si>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</si>
  <si>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</si>
  <si>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</si>
  <si>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</si>
  <si>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</si>
  <si>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</si>
  <si>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</si>
  <si>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</si>
  <si>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</si>
  <si>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</si>
  <si>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</si>
  <si>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</si>
  <si>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</si>
  <si>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</si>
  <si>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</si>
  <si>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</si>
  <si>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</si>
  <si>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</si>
  <si>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</si>
  <si>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</si>
  <si>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</si>
  <si>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</si>
  <si>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</si>
  <si>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</si>
  <si>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</si>
  <si>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</si>
  <si>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</si>
  <si>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</si>
  <si>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</si>
  <si>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</si>
  <si>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</si>
  <si>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</si>
  <si>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</si>
  <si>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</si>
  <si>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</si>
  <si>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</si>
  <si>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</si>
  <si>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</si>
  <si>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</si>
  <si>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</si>
  <si>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</si>
  <si>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</si>
  <si>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</si>
  <si>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</si>
  <si>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</si>
  <si>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</si>
  <si>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</si>
  <si>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</si>
  <si>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</si>
  <si>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</si>
  <si>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</si>
  <si>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</si>
  <si>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</si>
  <si>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</si>
  <si>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</si>
  <si>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</si>
  <si>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</si>
  <si>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</si>
  <si>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</si>
  <si>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</si>
  <si>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</si>
  <si>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</si>
  <si>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</si>
  <si>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</si>
  <si>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</si>
  <si>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</si>
  <si>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</si>
  <si>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</si>
  <si>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</si>
  <si>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</si>
  <si>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</si>
  <si>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</si>
  <si>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</si>
  <si>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</si>
  <si>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</si>
  <si>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</si>
  <si>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</si>
  <si>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</si>
  <si>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</si>
  <si>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</si>
  <si>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</si>
  <si>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</si>
  <si>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</si>
  <si>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</si>
  <si>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</si>
  <si>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</si>
  <si>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</si>
  <si>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</si>
  <si>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</si>
  <si>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</si>
  <si>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</si>
  <si>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</si>
  <si>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</si>
  <si>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</si>
  <si>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</si>
  <si>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</si>
  <si>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</si>
  <si>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</si>
  <si>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</si>
  <si>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</si>
  <si>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</si>
  <si>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</si>
  <si>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</si>
  <si>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</si>
  <si>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</si>
  <si>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</si>
  <si>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</si>
  <si>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</si>
  <si>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</si>
  <si>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</si>
  <si>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</si>
  <si>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</si>
  <si>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</si>
  <si>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</si>
  <si>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</si>
  <si>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</si>
  <si>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</si>
  <si>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</si>
  <si>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</si>
  <si>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</si>
  <si>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</si>
  <si>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</si>
  <si>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</si>
  <si>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</si>
  <si>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</si>
  <si>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</si>
  <si>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</si>
  <si>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</si>
  <si>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</si>
  <si>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</si>
  <si>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</si>
  <si>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</si>
  <si>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</si>
  <si>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</si>
  <si>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</si>
  <si>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</si>
  <si>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</si>
  <si>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</si>
  <si>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</si>
  <si>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</si>
  <si>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</si>
  <si>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</si>
  <si>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</si>
  <si>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</si>
  <si>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</si>
  <si>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</si>
  <si>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</si>
  <si>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</si>
  <si>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</si>
  <si>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</si>
  <si>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</si>
  <si>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</si>
  <si>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</si>
  <si>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</si>
  <si>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</si>
  <si>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</si>
  <si>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</si>
  <si>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</si>
  <si>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</si>
  <si>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</si>
  <si>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</si>
  <si>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</si>
  <si>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</si>
  <si>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</si>
  <si>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</si>
  <si>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</si>
  <si>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</si>
  <si>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</si>
  <si>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</si>
  <si>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</si>
  <si>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</si>
  <si>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</si>
  <si>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</si>
  <si>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</si>
  <si>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</si>
  <si>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</si>
  <si>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</si>
  <si>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</si>
  <si>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</si>
  <si>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</si>
  <si>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</si>
  <si>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</si>
  <si>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</si>
  <si>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</si>
  <si>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</si>
  <si>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</si>
  <si>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</si>
  <si>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</si>
  <si>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</si>
  <si>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</si>
  <si>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</si>
  <si>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</si>
  <si>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</si>
  <si>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</si>
  <si>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</si>
  <si>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</si>
  <si>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</si>
  <si>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</si>
  <si>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</si>
  <si>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</si>
  <si>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</si>
  <si>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</si>
  <si>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</si>
  <si>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</si>
  <si>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</si>
  <si>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</si>
  <si>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</si>
  <si>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</si>
  <si>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</si>
  <si>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</si>
  <si>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</si>
  <si>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</si>
  <si>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</si>
  <si>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</si>
  <si>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</si>
  <si>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</si>
  <si>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</si>
  <si>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</si>
  <si>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</si>
  <si>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</si>
  <si>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</si>
  <si>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</si>
  <si>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</si>
  <si>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</si>
  <si>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</si>
  <si>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</si>
  <si>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</si>
  <si>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</si>
  <si>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</si>
  <si>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</si>
  <si>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</si>
  <si>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</si>
  <si>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</si>
  <si>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</si>
  <si>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</si>
  <si>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</si>
  <si>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</si>
  <si>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</si>
  <si>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</si>
  <si>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</si>
  <si>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</si>
  <si>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</si>
  <si>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</si>
  <si>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</si>
  <si>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</si>
  <si>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</si>
  <si>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</si>
  <si>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</si>
  <si>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</si>
  <si>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</si>
  <si>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</si>
  <si>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</si>
  <si>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</si>
  <si>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</si>
  <si>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</si>
  <si>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</si>
  <si>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</si>
  <si>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</si>
  <si>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</si>
  <si>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</si>
  <si>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</si>
  <si>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</si>
  <si>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</si>
  <si>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</si>
  <si>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</si>
  <si>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</si>
  <si>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</si>
  <si>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</si>
  <si>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</si>
  <si>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</si>
  <si>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</si>
  <si>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</si>
  <si>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</si>
  <si>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</si>
  <si>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</si>
  <si>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</si>
  <si>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</si>
  <si>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</si>
  <si>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</si>
  <si>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</si>
  <si>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</si>
  <si>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</si>
  <si>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</si>
  <si>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</si>
  <si>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</si>
  <si>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</si>
  <si>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</si>
  <si>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</si>
  <si>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</si>
  <si>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</si>
  <si>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</si>
  <si>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</si>
  <si>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</si>
  <si>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</si>
  <si>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</si>
  <si>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</si>
  <si>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</si>
  <si>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</si>
  <si>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</si>
  <si>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</si>
  <si>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</si>
  <si>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</si>
  <si>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</si>
  <si>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</si>
  <si>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</si>
  <si>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</si>
  <si>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</si>
  <si>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</si>
  <si>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</si>
  <si>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</si>
  <si>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</si>
  <si>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</si>
  <si>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</si>
  <si>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</si>
  <si>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</si>
  <si>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</si>
  <si>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</si>
  <si>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</si>
  <si>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</si>
  <si>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</si>
  <si>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</si>
  <si>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</si>
  <si>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</si>
  <si>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</si>
  <si>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</si>
  <si>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</si>
  <si>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</si>
  <si>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</si>
  <si>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</si>
  <si>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</si>
  <si>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</si>
  <si>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</si>
  <si>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</si>
  <si>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</si>
  <si>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</si>
  <si>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</si>
  <si>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</si>
  <si>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</si>
  <si>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</si>
  <si>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</si>
  <si>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</si>
  <si>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</si>
  <si>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</si>
  <si>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</si>
  <si>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</si>
  <si>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</si>
  <si>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</si>
  <si>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</si>
  <si>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</si>
  <si>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</si>
  <si>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</si>
  <si>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</si>
  <si>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</si>
  <si>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</si>
  <si>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</si>
  <si>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</si>
  <si>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</si>
  <si>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</si>
  <si>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</si>
  <si>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</si>
  <si>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</si>
  <si>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</si>
  <si>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</si>
  <si>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</si>
  <si>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</si>
  <si>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</si>
  <si>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</si>
  <si>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</si>
  <si>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</si>
  <si>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</si>
  <si>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</si>
  <si>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</si>
  <si>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</si>
  <si>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</si>
  <si>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</si>
  <si>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</si>
  <si>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</si>
  <si>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</si>
  <si>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</si>
  <si>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</si>
  <si>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</si>
  <si>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</si>
  <si>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</si>
  <si>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</si>
  <si>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</si>
  <si>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</si>
  <si>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</si>
  <si>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</si>
  <si>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</si>
  <si>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</si>
  <si>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</si>
  <si>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</si>
  <si>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</si>
  <si>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</si>
  <si>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</si>
  <si>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</si>
  <si>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</si>
  <si>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</si>
  <si>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</si>
  <si>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</si>
  <si>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</si>
  <si>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</si>
  <si>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</si>
  <si>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</si>
  <si>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</si>
  <si>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</si>
  <si>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</si>
  <si>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</si>
  <si>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</si>
  <si>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</si>
  <si>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</si>
  <si>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</si>
  <si>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</si>
  <si>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</si>
  <si>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</si>
  <si>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</si>
  <si>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</si>
  <si>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</si>
  <si>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</si>
  <si>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</si>
  <si>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</si>
  <si>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</si>
  <si>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</si>
  <si>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</si>
  <si>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</si>
  <si>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</si>
  <si>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</si>
  <si>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</si>
  <si>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</si>
  <si>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</si>
  <si>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</si>
  <si>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</si>
  <si>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</si>
  <si>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</si>
  <si>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</si>
  <si>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</si>
  <si>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</si>
  <si>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</si>
  <si>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</si>
  <si>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</si>
  <si>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</si>
  <si>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</si>
  <si>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</si>
  <si>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</si>
  <si>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</si>
  <si>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</si>
  <si>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</si>
  <si>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</si>
  <si>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</si>
  <si>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</si>
  <si>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</si>
  <si>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</si>
  <si>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</si>
  <si>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</si>
  <si>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</si>
  <si>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</si>
  <si>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</si>
  <si>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</si>
  <si>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</si>
  <si>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</si>
  <si>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</si>
  <si>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</si>
  <si>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</si>
  <si>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</si>
  <si>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</si>
  <si>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</si>
  <si>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</si>
  <si>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</si>
  <si>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</si>
  <si>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</si>
  <si>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</si>
  <si>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</si>
  <si>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</si>
  <si>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</si>
  <si>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</si>
  <si>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</si>
  <si>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</si>
  <si>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</si>
  <si>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</si>
  <si>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</si>
  <si>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</si>
  <si>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</si>
  <si>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</si>
  <si>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</si>
  <si>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</si>
  <si>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</si>
  <si>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</si>
  <si>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</si>
  <si>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</si>
  <si>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</si>
  <si>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</si>
  <si>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</si>
  <si>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</si>
  <si>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</si>
  <si>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</si>
  <si>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</si>
  <si>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</si>
  <si>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</si>
  <si>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</si>
  <si>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</si>
  <si>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</si>
  <si>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</si>
  <si>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</si>
  <si>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</si>
  <si>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</si>
  <si>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</si>
  <si>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</si>
  <si>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</si>
  <si>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</si>
  <si>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</si>
  <si>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</si>
  <si>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</si>
  <si>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</si>
  <si>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</si>
  <si>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</si>
  <si>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</si>
  <si>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</si>
  <si>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</si>
  <si>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</si>
  <si>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</si>
  <si>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</si>
  <si>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</si>
  <si>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</si>
  <si>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</si>
  <si>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</si>
  <si>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</si>
  <si>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</si>
  <si>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</si>
  <si>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</si>
  <si>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</si>
  <si>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</si>
  <si>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</si>
  <si>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</si>
  <si>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</si>
  <si>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</si>
  <si>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</si>
  <si>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</si>
  <si>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</si>
  <si>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</si>
  <si>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</si>
  <si>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</si>
  <si>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</si>
  <si>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</si>
  <si>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</si>
  <si>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</si>
  <si>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</si>
  <si>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</si>
  <si>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</si>
  <si>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</si>
  <si>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</si>
  <si>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</si>
  <si>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</si>
  <si>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</si>
  <si>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</si>
  <si>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</si>
  <si>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</si>
  <si>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</si>
  <si>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</si>
  <si>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</si>
  <si>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</si>
  <si>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</si>
  <si>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</si>
  <si>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</si>
  <si>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</si>
  <si>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</si>
  <si>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</si>
  <si>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</si>
  <si>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</si>
  <si>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</si>
  <si>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</si>
  <si>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</si>
  <si>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</si>
  <si>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</si>
  <si>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</si>
  <si>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</si>
  <si>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</si>
  <si>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</si>
  <si>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</si>
  <si>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</si>
  <si>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</si>
  <si>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</si>
  <si>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</si>
  <si>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</si>
  <si>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</si>
  <si>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</si>
  <si>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</si>
  <si>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</si>
  <si>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</si>
  <si>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</si>
  <si>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</si>
  <si>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</si>
  <si>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</si>
  <si>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</si>
  <si>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</si>
  <si>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</si>
  <si>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</si>
  <si>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</si>
  <si>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</si>
  <si>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</si>
  <si>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</si>
  <si>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</si>
  <si>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</si>
  <si>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</si>
  <si>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</si>
  <si>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</si>
  <si>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</si>
  <si>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</si>
  <si>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</si>
  <si>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</si>
  <si>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</si>
  <si>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</si>
  <si>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</si>
  <si>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</si>
  <si>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</si>
  <si>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</si>
  <si>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</si>
  <si>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</si>
  <si>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</si>
  <si>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</si>
  <si>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</si>
  <si>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</si>
  <si>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</si>
  <si>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</si>
  <si>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</si>
  <si>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</si>
  <si>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</si>
  <si>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</si>
  <si>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</si>
  <si>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</si>
  <si>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</si>
  <si>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</si>
  <si>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</si>
  <si>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</si>
  <si>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</si>
  <si>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</si>
  <si>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</si>
  <si>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</si>
  <si>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</si>
  <si>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</si>
  <si>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</si>
  <si>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</si>
  <si>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</si>
  <si>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</si>
  <si>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</si>
  <si>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</si>
  <si>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</si>
  <si>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</si>
  <si>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</si>
  <si>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</si>
  <si>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</si>
  <si>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</si>
  <si>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</si>
  <si>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</si>
  <si>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</si>
  <si>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</si>
  <si>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</si>
  <si>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</si>
  <si>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</si>
  <si>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</si>
  <si>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</si>
  <si>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</si>
  <si>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</si>
  <si>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</si>
  <si>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</si>
  <si>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</si>
  <si>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</si>
  <si>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</si>
  <si>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</si>
  <si>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</si>
  <si>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</si>
  <si>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</si>
  <si>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</si>
  <si>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</si>
  <si>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</si>
  <si>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</si>
  <si>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</si>
  <si>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</si>
  <si>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</si>
  <si>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</si>
  <si>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</si>
  <si>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</si>
  <si>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</si>
  <si>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</si>
  <si>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</si>
  <si>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</si>
  <si>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</si>
  <si>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</si>
  <si>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</si>
  <si>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</si>
  <si>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</si>
  <si>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</si>
  <si>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</si>
  <si>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</si>
  <si>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</si>
  <si>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</si>
  <si>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</si>
  <si>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</si>
  <si>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</si>
  <si>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</si>
  <si>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</si>
  <si>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</si>
  <si>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</si>
  <si>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</si>
  <si>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</si>
  <si>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</si>
  <si>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</si>
  <si>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</si>
  <si>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</si>
  <si>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</si>
  <si>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</si>
  <si>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</si>
  <si>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</si>
  <si>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</si>
  <si>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</si>
  <si>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</si>
  <si>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</si>
  <si>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</si>
  <si>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</si>
  <si>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</si>
  <si>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</si>
  <si>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</si>
  <si>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</si>
  <si>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</si>
  <si>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</si>
  <si>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</si>
  <si>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</si>
  <si>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</si>
  <si>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</si>
  <si>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</si>
  <si>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</si>
  <si>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</si>
  <si>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</si>
  <si>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</si>
  <si>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</si>
  <si>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</si>
  <si>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</si>
  <si>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</si>
  <si>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</si>
  <si>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</si>
  <si>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</si>
  <si>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</si>
  <si>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</si>
  <si>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</si>
  <si>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</si>
  <si>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</si>
  <si>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</si>
  <si>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</si>
  <si>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</si>
  <si>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</si>
  <si>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</si>
  <si>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</si>
  <si>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</si>
  <si>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</si>
  <si>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</si>
  <si>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</si>
  <si>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</si>
  <si>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</si>
  <si>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</si>
  <si>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</si>
  <si>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</si>
  <si>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</si>
  <si>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</si>
  <si>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</si>
  <si>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</si>
  <si>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</si>
  <si>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</si>
  <si>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</si>
  <si>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</si>
  <si>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</si>
  <si>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</si>
  <si>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</si>
  <si>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</si>
  <si>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</si>
  <si>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</si>
  <si>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</si>
  <si>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</si>
  <si>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</si>
  <si>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</si>
  <si>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</si>
  <si>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</si>
  <si>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</si>
  <si>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</si>
  <si>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</si>
  <si>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</si>
  <si>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</si>
  <si>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</si>
  <si>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</si>
  <si>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</si>
  <si>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</si>
  <si>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</si>
  <si>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</si>
  <si>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</si>
  <si>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</si>
  <si>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</si>
  <si>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</si>
  <si>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</si>
  <si>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</si>
  <si>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</si>
  <si>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</si>
  <si>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</si>
  <si>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</si>
  <si>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</si>
  <si>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</si>
  <si>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</si>
  <si>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</si>
  <si>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</si>
  <si>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</si>
  <si>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</si>
  <si>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</si>
  <si>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</si>
  <si>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</si>
  <si>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</si>
  <si>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</si>
  <si>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</si>
  <si>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</si>
  <si>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</si>
  <si>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</si>
  <si>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</si>
  <si>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</si>
  <si>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</si>
  <si>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</si>
  <si>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</si>
  <si>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</si>
  <si>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</si>
  <si>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</si>
  <si>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</si>
  <si>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</si>
  <si>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</si>
  <si>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</si>
  <si>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</si>
  <si>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</si>
  <si>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</si>
  <si>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</si>
  <si>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</si>
  <si>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</si>
  <si>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</si>
  <si>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</si>
  <si>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</si>
  <si>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</si>
  <si>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</si>
  <si>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</si>
  <si>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</si>
  <si>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</si>
  <si>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</si>
  <si>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</si>
  <si>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</si>
  <si>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</si>
  <si>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</si>
  <si>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</si>
  <si>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</si>
  <si>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</si>
  <si>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</si>
  <si>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</si>
  <si>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</si>
  <si>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</si>
  <si>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</si>
  <si>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</si>
  <si>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</si>
  <si>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</si>
  <si>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</si>
  <si>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</si>
  <si>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</si>
  <si>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</si>
  <si>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</si>
  <si>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</si>
  <si>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</si>
  <si>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</si>
  <si>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</si>
  <si>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</si>
  <si>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</si>
  <si>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</si>
  <si>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</si>
  <si>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</si>
  <si>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</si>
  <si>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</si>
  <si>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</si>
  <si>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</si>
  <si>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</si>
  <si>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</si>
  <si>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</si>
  <si>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</si>
  <si>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</si>
  <si>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</si>
  <si>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</si>
  <si>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</si>
  <si>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</si>
  <si>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</si>
  <si>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</si>
  <si>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</si>
  <si>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</si>
  <si>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</si>
  <si>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</si>
  <si>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</si>
  <si>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</si>
  <si>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</si>
  <si>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</si>
  <si>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</si>
  <si>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</si>
  <si>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</si>
  <si>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</si>
  <si>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</si>
  <si>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</si>
  <si>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</si>
  <si>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</si>
  <si>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</si>
  <si>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</si>
  <si>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</si>
  <si>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</si>
  <si>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</si>
  <si>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</si>
  <si>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</si>
  <si>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</si>
  <si>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</si>
  <si>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</si>
  <si>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</si>
  <si>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</si>
  <si>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</si>
  <si>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</si>
  <si>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</si>
  <si>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</si>
  <si>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</si>
  <si>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</si>
  <si>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</si>
  <si>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</si>
  <si>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</si>
  <si>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</si>
  <si>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</si>
  <si>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</si>
  <si>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</si>
  <si>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</si>
  <si>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</si>
  <si>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</si>
  <si>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</si>
  <si>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</si>
  <si>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</si>
  <si>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</si>
  <si>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</si>
  <si>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</si>
  <si>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</si>
  <si>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</si>
  <si>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</si>
  <si>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</si>
  <si>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</si>
  <si>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</si>
  <si>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</si>
  <si>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</si>
  <si>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</si>
  <si>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</si>
  <si>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</si>
  <si>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</si>
  <si>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</si>
  <si>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</si>
  <si>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</si>
  <si>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</si>
  <si>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</si>
  <si>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</si>
  <si>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</si>
  <si>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</si>
  <si>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</si>
  <si>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</si>
  <si>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</si>
  <si>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</si>
  <si>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</si>
  <si>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</si>
  <si>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</si>
  <si>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</si>
  <si>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</si>
  <si>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</si>
  <si>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</si>
  <si>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</si>
  <si>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</si>
  <si>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</si>
  <si>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</si>
  <si>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</si>
  <si>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</si>
  <si>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</si>
  <si>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</si>
  <si>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</si>
  <si>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</si>
  <si>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</si>
  <si>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</si>
  <si>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</si>
  <si>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</si>
  <si>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</si>
  <si>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</si>
  <si>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</si>
  <si>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</si>
  <si>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</si>
  <si>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</si>
  <si>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</si>
  <si>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</si>
  <si>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</si>
  <si>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</si>
  <si>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</si>
  <si>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</si>
  <si>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</si>
  <si>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</si>
  <si>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</si>
  <si>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</si>
  <si>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</si>
  <si>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</si>
  <si>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</si>
  <si>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</si>
  <si>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</si>
  <si>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</si>
  <si>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</si>
  <si>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</si>
  <si>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</si>
  <si>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</si>
  <si>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</si>
  <si>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</si>
  <si>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</si>
  <si>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</si>
  <si>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</si>
  <si>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</si>
  <si>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</si>
  <si>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</si>
  <si>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</si>
  <si>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</si>
  <si>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</si>
  <si>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</si>
  <si>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</si>
  <si>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</si>
  <si>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</si>
  <si>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</si>
  <si>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</si>
  <si>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</si>
  <si>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</si>
  <si>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</si>
  <si>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</si>
  <si>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</si>
  <si>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</si>
  <si>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</si>
  <si>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</si>
  <si>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</si>
  <si>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</si>
  <si>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</si>
  <si>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</si>
  <si>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</si>
  <si>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</si>
  <si>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</si>
  <si>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</si>
  <si>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</si>
  <si>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</si>
  <si>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</si>
  <si>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</si>
  <si>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</si>
  <si>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</si>
  <si>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</si>
  <si>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</si>
  <si>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</si>
  <si>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</si>
  <si>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</si>
  <si>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</si>
  <si>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</si>
  <si>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</si>
  <si>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</si>
  <si>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</si>
  <si>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</si>
  <si>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</si>
  <si>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</si>
  <si>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</si>
  <si>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</si>
  <si>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</si>
  <si>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</si>
  <si>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</si>
  <si>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</si>
  <si>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</si>
  <si>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</si>
  <si>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</si>
  <si>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</si>
  <si>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</si>
  <si>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</si>
  <si>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</si>
  <si>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</si>
  <si>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</si>
  <si>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</si>
  <si>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</si>
  <si>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</si>
  <si>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</si>
  <si>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</si>
  <si>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</si>
  <si>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</si>
  <si>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</si>
  <si>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</si>
  <si>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</si>
  <si>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</si>
  <si>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</si>
  <si>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</si>
  <si>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</si>
  <si>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</si>
  <si>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</si>
  <si>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</si>
  <si>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</si>
  <si>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</si>
  <si>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</si>
  <si>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</si>
  <si>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</si>
  <si>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</si>
  <si>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</si>
  <si>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</si>
  <si>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</si>
  <si>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</si>
  <si>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</si>
  <si>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</si>
  <si>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</si>
  <si>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</si>
  <si>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</si>
  <si>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</si>
  <si>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</si>
  <si>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</si>
  <si>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</si>
  <si>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</si>
  <si>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</si>
  <si>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</si>
  <si>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</si>
  <si>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</si>
  <si>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</si>
  <si>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</si>
  <si>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</si>
  <si>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</si>
  <si>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</si>
  <si>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</si>
  <si>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</si>
  <si>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</si>
  <si>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</si>
  <si>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</si>
  <si>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</si>
  <si>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</si>
  <si>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</si>
  <si>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</si>
  <si>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</si>
  <si>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</si>
  <si>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</si>
  <si>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</si>
  <si>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</si>
  <si>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</si>
  <si>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</si>
  <si>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</si>
  <si>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</si>
  <si>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</si>
  <si>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</si>
  <si>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</si>
  <si>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</si>
  <si>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</si>
  <si>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</si>
  <si>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</si>
  <si>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</si>
  <si>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</si>
  <si>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</si>
  <si>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</si>
  <si>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</si>
  <si>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</si>
  <si>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</si>
  <si>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</si>
  <si>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</si>
  <si>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</si>
  <si>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</si>
  <si>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</si>
  <si>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</si>
  <si>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</si>
  <si>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</si>
  <si>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</si>
  <si>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</si>
  <si>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</si>
  <si>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</si>
  <si>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</si>
  <si>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</si>
  <si>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</si>
  <si>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</si>
  <si>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</si>
  <si>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</si>
  <si>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</si>
  <si>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</si>
  <si>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</si>
  <si>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</si>
  <si>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</si>
  <si>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</si>
  <si>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</si>
  <si>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</si>
  <si>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</si>
  <si>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</si>
  <si>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</si>
  <si>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</si>
  <si>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</si>
  <si>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</si>
  <si>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</si>
  <si>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</si>
  <si>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</si>
  <si>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</si>
  <si>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</si>
  <si>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</si>
  <si>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</si>
  <si>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</si>
  <si>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</si>
  <si>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</si>
  <si>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</si>
  <si>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</si>
  <si>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</si>
  <si>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</si>
  <si>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</si>
  <si>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</si>
  <si>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</si>
  <si>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</si>
  <si>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</si>
  <si>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</si>
  <si>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</si>
  <si>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</si>
  <si>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</si>
  <si>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</si>
  <si>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</si>
  <si>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</si>
  <si>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</si>
  <si>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</si>
  <si>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</si>
  <si>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</si>
  <si>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</si>
  <si>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</si>
  <si>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</si>
  <si>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</si>
  <si>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</si>
  <si>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</si>
  <si>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</si>
  <si>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</si>
  <si>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</si>
  <si>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</si>
  <si>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</si>
  <si>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</si>
  <si>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</si>
  <si>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</si>
  <si>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</si>
  <si>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</si>
  <si>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</si>
  <si>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</si>
  <si>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</si>
  <si>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</si>
  <si>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</si>
  <si>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</si>
  <si>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</si>
  <si>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</si>
  <si>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</si>
  <si>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</si>
  <si>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</si>
  <si>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</si>
  <si>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</si>
  <si>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</si>
  <si>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</si>
  <si>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</si>
  <si>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</si>
  <si>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</si>
  <si>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</si>
  <si>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</si>
  <si>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</si>
  <si>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</si>
  <si>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</si>
  <si>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</si>
  <si>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</si>
  <si>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</si>
  <si>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</si>
  <si>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</si>
  <si>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</si>
  <si>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</si>
  <si>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</si>
  <si>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</si>
  <si>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</si>
  <si>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</si>
  <si>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</si>
  <si>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</si>
  <si>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</si>
  <si>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</si>
  <si>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</si>
  <si>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</si>
  <si>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</si>
  <si>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</si>
  <si>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</si>
  <si>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</si>
  <si>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</si>
  <si>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</si>
  <si>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</si>
  <si>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</si>
  <si>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</si>
  <si>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</si>
  <si>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</si>
  <si>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</si>
  <si>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</si>
  <si>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</si>
  <si>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</si>
  <si>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</si>
  <si>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</si>
  <si>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</si>
  <si>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</si>
  <si>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</si>
  <si>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</si>
  <si>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</si>
  <si>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</si>
  <si>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</si>
  <si>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</si>
  <si>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</si>
  <si>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</si>
  <si>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</si>
  <si>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</si>
  <si>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</si>
  <si>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</si>
  <si>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</si>
  <si>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</si>
  <si>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</si>
  <si>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</si>
  <si>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</si>
  <si>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</si>
  <si>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</si>
  <si>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</si>
  <si>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</si>
  <si>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</si>
  <si>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</si>
  <si>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</si>
  <si>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</si>
  <si>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</si>
  <si>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</si>
  <si>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</si>
  <si>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</si>
  <si>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</si>
  <si>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</si>
  <si>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</si>
  <si>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</si>
  <si>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</si>
  <si>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</si>
  <si>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</si>
  <si>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</si>
  <si>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</si>
  <si>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</si>
  <si>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</si>
  <si>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</si>
  <si>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</si>
  <si>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</si>
  <si>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</si>
  <si>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</si>
  <si>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</si>
  <si>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</si>
  <si>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</si>
  <si>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</si>
  <si>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</si>
  <si>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</si>
  <si>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</si>
  <si>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</si>
  <si>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</si>
  <si>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</si>
  <si>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</si>
  <si>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</si>
  <si>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</si>
  <si>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</si>
  <si>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</si>
  <si>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</si>
  <si>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</si>
  <si>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</si>
  <si>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</si>
  <si>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</si>
  <si>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</si>
  <si>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</si>
  <si>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</si>
  <si>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</si>
  <si>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</si>
  <si>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</si>
  <si>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</si>
  <si>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</si>
  <si>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</si>
  <si>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</si>
  <si>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</si>
  <si>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</si>
  <si>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</si>
  <si>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</si>
  <si>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</si>
  <si>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</si>
  <si>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</si>
  <si>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</si>
  <si>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</si>
  <si>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</si>
  <si>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</si>
  <si>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</si>
  <si>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</si>
  <si>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</si>
  <si>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</si>
  <si>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</si>
  <si>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</si>
  <si>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</si>
  <si>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</si>
  <si>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</si>
  <si>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</si>
  <si>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</si>
  <si>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</si>
  <si>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</si>
  <si>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</si>
  <si>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</si>
  <si>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</si>
  <si>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</si>
  <si>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</si>
  <si>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</si>
  <si>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</si>
  <si>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</si>
  <si>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</si>
  <si>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</si>
  <si>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</si>
  <si>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</si>
  <si>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</si>
  <si>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</si>
  <si>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</si>
  <si>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</si>
  <si>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</si>
  <si>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</si>
  <si>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</si>
  <si>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</si>
  <si>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</si>
  <si>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</si>
  <si>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</si>
  <si>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</si>
  <si>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</si>
  <si>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</si>
  <si>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</si>
  <si>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</si>
  <si>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</si>
  <si>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</si>
  <si>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</si>
  <si>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</si>
  <si>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</si>
  <si>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</si>
  <si>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</si>
  <si>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</si>
  <si>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</si>
  <si>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</si>
  <si>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</si>
  <si>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</si>
  <si>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</si>
  <si>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</si>
  <si>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</si>
  <si>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</si>
  <si>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</si>
  <si>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</si>
  <si>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</si>
  <si>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</si>
  <si>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</si>
  <si>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</si>
  <si>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</si>
  <si>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</si>
  <si>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</si>
  <si>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</si>
  <si>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</si>
  <si>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</si>
  <si>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</si>
  <si>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</si>
  <si>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</si>
  <si>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</si>
  <si>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</si>
  <si>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</si>
  <si>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</si>
  <si>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</si>
  <si>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</si>
  <si>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</si>
  <si>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</si>
  <si>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</si>
  <si>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</si>
  <si>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</si>
  <si>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</si>
  <si>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</si>
  <si>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</si>
  <si>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</si>
  <si>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</si>
  <si>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</si>
  <si>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</si>
  <si>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</si>
  <si>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</si>
  <si>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</si>
  <si>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</si>
  <si>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</si>
  <si>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</si>
  <si>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</si>
  <si>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</si>
  <si>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</si>
  <si>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</si>
  <si>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</si>
  <si>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</si>
  <si>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</si>
  <si>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</si>
  <si>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</si>
  <si>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</si>
  <si>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</si>
  <si>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</si>
  <si>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</si>
  <si>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</si>
  <si>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</si>
  <si>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</si>
  <si>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</si>
  <si>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</si>
  <si>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</si>
  <si>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</si>
  <si>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</si>
  <si>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</si>
  <si>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</si>
  <si>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</si>
  <si>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</si>
  <si>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</si>
  <si>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</si>
  <si>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</si>
  <si>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</si>
  <si>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</si>
  <si>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</si>
  <si>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</si>
  <si>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</si>
  <si>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</si>
  <si>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</si>
  <si>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</si>
  <si>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</si>
  <si>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</si>
  <si>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</si>
  <si>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</si>
  <si>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</si>
  <si>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</si>
  <si>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</si>
  <si>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</si>
  <si>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</si>
  <si>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</si>
  <si>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</si>
  <si>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</si>
  <si>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</si>
  <si>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</si>
  <si>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</si>
  <si>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</si>
  <si>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</si>
  <si>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</si>
  <si>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</si>
  <si>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</si>
  <si>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</si>
  <si>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</si>
  <si>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</si>
  <si>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</si>
  <si>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</si>
  <si>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</si>
  <si>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</si>
  <si>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</si>
  <si>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</si>
  <si>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</si>
  <si>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</si>
  <si>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</si>
  <si>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</si>
  <si>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</si>
  <si>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</si>
  <si>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</si>
  <si>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</si>
  <si>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</si>
  <si>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</si>
  <si>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</si>
  <si>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</si>
  <si>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</si>
  <si>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</si>
  <si>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</si>
  <si>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</si>
  <si>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</si>
  <si>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</si>
  <si>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</si>
  <si>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</si>
  <si>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</si>
  <si>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</si>
  <si>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</si>
  <si>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</si>
  <si>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</si>
  <si>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</si>
  <si>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</si>
  <si>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</si>
  <si>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</si>
  <si>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</si>
  <si>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</si>
  <si>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</si>
  <si>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</si>
  <si>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</si>
  <si>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</si>
  <si>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</si>
  <si>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</si>
  <si>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</si>
  <si>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</si>
  <si>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</si>
  <si>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</si>
  <si>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</si>
  <si>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</si>
  <si>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</si>
  <si>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</si>
  <si>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</si>
  <si>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</si>
  <si>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</si>
  <si>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</si>
  <si>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</si>
  <si>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</si>
  <si>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</si>
  <si>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</si>
  <si>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</si>
  <si>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</si>
  <si>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</si>
  <si>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</si>
  <si>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</si>
  <si>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</si>
  <si>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</si>
  <si>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</si>
  <si>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</si>
  <si>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</si>
  <si>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</si>
  <si>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</si>
  <si>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</si>
  <si>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</si>
  <si>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</si>
  <si>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</si>
  <si>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</si>
  <si>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</si>
  <si>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</si>
  <si>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</si>
  <si>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</si>
  <si>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</si>
  <si>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</si>
  <si>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</si>
  <si>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</si>
  <si>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</si>
  <si>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</si>
  <si>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</si>
  <si>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</si>
  <si>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</si>
  <si>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</si>
  <si>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</si>
  <si>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</si>
  <si>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</si>
  <si>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</si>
  <si>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</si>
  <si>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</si>
  <si>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</si>
  <si>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</si>
  <si>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</si>
  <si>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</si>
  <si>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</si>
  <si>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</si>
  <si>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</si>
  <si>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</si>
  <si>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</si>
  <si>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</si>
  <si>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</si>
  <si>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</si>
  <si>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</si>
  <si>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</si>
  <si>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</si>
  <si>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</si>
  <si>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</si>
  <si>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</si>
  <si>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</si>
  <si>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</si>
  <si>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</si>
  <si>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</si>
  <si>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</si>
  <si>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</si>
  <si>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</si>
  <si>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</si>
  <si>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</si>
  <si>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</si>
  <si>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</si>
  <si>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</si>
  <si>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</si>
  <si>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</si>
  <si>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</si>
  <si>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</si>
  <si>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</si>
  <si>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</si>
  <si>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</si>
  <si>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</si>
  <si>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</si>
  <si>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</si>
  <si>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</si>
  <si>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</si>
  <si>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</si>
  <si>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</si>
  <si>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</si>
  <si>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</si>
  <si>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</si>
  <si>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</si>
  <si>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</si>
  <si>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</si>
  <si>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</si>
  <si>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</si>
  <si>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</si>
  <si>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</si>
  <si>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</si>
  <si>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</si>
  <si>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</si>
  <si>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</si>
  <si>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</si>
  <si>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</si>
  <si>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</si>
  <si>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</si>
  <si>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</si>
  <si>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</si>
  <si>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</si>
  <si>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</si>
  <si>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</si>
  <si>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</si>
  <si>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</si>
  <si>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</si>
  <si>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</si>
  <si>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</si>
  <si>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</si>
  <si>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</si>
  <si>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</si>
  <si>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</si>
  <si>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</si>
  <si>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</si>
  <si>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</si>
  <si>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</si>
  <si>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</si>
  <si>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</si>
  <si>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</si>
  <si>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</si>
  <si>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</si>
  <si>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</si>
  <si>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</si>
  <si>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</si>
  <si>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</si>
  <si>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</si>
  <si>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</si>
  <si>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</si>
  <si>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</si>
  <si>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</si>
  <si>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</si>
  <si>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</si>
  <si>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</si>
  <si>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</si>
  <si>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</si>
  <si>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</si>
  <si>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</si>
  <si>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</si>
  <si>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</si>
  <si>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</si>
  <si>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</si>
  <si>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</si>
  <si>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</si>
  <si>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</si>
  <si>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</si>
  <si>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</si>
  <si>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</si>
  <si>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</si>
  <si>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</si>
  <si>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</si>
  <si>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</si>
  <si>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</si>
  <si>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</si>
  <si>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</si>
  <si>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</si>
  <si>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</si>
  <si>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</si>
  <si>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</si>
  <si>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</si>
  <si>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</si>
  <si>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</si>
  <si>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</si>
  <si>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</si>
  <si>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</si>
  <si>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</si>
  <si>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</si>
  <si>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</si>
  <si>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</si>
  <si>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</si>
  <si>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</si>
  <si>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</si>
  <si>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</si>
  <si>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</si>
  <si>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</si>
  <si>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</si>
  <si>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</si>
  <si>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</si>
  <si>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</si>
  <si>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</si>
  <si>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</si>
  <si>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</si>
  <si>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</si>
  <si>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</si>
  <si>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</si>
  <si>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</si>
  <si>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</si>
  <si>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</si>
  <si>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</si>
  <si>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</si>
  <si>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</si>
  <si>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</si>
  <si>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</si>
  <si>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</si>
  <si>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</si>
  <si>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</si>
  <si>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</si>
  <si>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</si>
  <si>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</si>
  <si>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</si>
  <si>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</si>
  <si>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</si>
  <si>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</si>
  <si>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</si>
  <si>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</si>
  <si>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</si>
  <si>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</si>
  <si>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</si>
  <si>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</si>
  <si>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</si>
  <si>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</si>
  <si>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</si>
  <si>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</si>
  <si>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</si>
  <si>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</si>
  <si>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</si>
  <si>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</si>
  <si>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</si>
  <si>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</si>
  <si>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</si>
  <si>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</si>
  <si>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</si>
  <si>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</si>
  <si>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</si>
  <si>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</si>
  <si>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</si>
  <si>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</si>
  <si>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</si>
  <si>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</si>
  <si>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</si>
  <si>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</si>
  <si>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</si>
  <si>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</si>
  <si>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</si>
  <si>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</si>
  <si>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</si>
  <si>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</si>
  <si>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</si>
  <si>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</si>
  <si>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</si>
  <si>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</si>
  <si>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</si>
  <si>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</si>
  <si>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</si>
  <si>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</si>
  <si>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</si>
  <si>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</si>
  <si>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</si>
  <si>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</si>
  <si>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</si>
  <si>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</si>
  <si>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</si>
  <si>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</si>
  <si>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</si>
  <si>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</si>
  <si>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</si>
  <si>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</si>
  <si>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</si>
  <si>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</si>
  <si>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</si>
  <si>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</si>
  <si>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</si>
  <si>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</si>
  <si>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</si>
  <si>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</si>
  <si>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</si>
  <si>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</si>
  <si>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</si>
  <si>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</si>
  <si>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</si>
  <si>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</si>
  <si>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</si>
  <si>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</si>
  <si>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</si>
  <si>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</si>
  <si>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</si>
  <si>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</si>
  <si>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</si>
  <si>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</si>
  <si>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</si>
  <si>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</si>
  <si>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</si>
  <si>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</si>
  <si>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</si>
  <si>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</si>
  <si>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</si>
  <si>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</si>
  <si>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</si>
  <si>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</si>
  <si>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</si>
  <si>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</si>
  <si>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</si>
  <si>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</si>
  <si>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</si>
  <si>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</si>
  <si>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</si>
  <si>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</si>
  <si>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</si>
  <si>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</si>
  <si>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</si>
  <si>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</si>
  <si>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</si>
  <si>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</si>
  <si>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</si>
  <si>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</si>
  <si>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</si>
  <si>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</si>
  <si>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</si>
  <si>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</si>
  <si>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</si>
  <si>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</si>
  <si>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</si>
  <si>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</si>
  <si>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</si>
  <si>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</si>
  <si>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</si>
  <si>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</si>
  <si>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</si>
  <si>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</si>
  <si>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</si>
  <si>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</si>
  <si>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</si>
  <si>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</si>
  <si>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</si>
  <si>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</si>
  <si>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</si>
  <si>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</si>
  <si>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</si>
  <si>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</si>
  <si>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</si>
  <si>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</si>
  <si>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</si>
  <si>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</si>
  <si>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</si>
  <si>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</si>
  <si>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</si>
  <si>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</si>
  <si>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</si>
  <si>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</si>
  <si>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</si>
  <si>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</si>
  <si>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</si>
  <si>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</si>
  <si>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</si>
  <si>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</si>
  <si>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</si>
  <si>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</si>
  <si>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</si>
  <si>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</si>
  <si>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</si>
  <si>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</si>
  <si>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</si>
  <si>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</si>
  <si>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</si>
  <si>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</si>
  <si>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</si>
  <si>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</si>
  <si>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</si>
  <si>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</si>
  <si>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</si>
  <si>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</si>
  <si>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</si>
  <si>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</si>
  <si>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</si>
  <si>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</si>
  <si>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</si>
  <si>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</si>
  <si>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</si>
  <si>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</si>
  <si>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</si>
  <si>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</si>
  <si>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</si>
  <si>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</si>
  <si>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</si>
  <si>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</si>
  <si>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</si>
  <si>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</si>
  <si>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</si>
  <si>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</si>
  <si>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</si>
  <si>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</si>
  <si>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</si>
  <si>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</si>
  <si>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</si>
  <si>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</si>
  <si>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</si>
  <si>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</si>
  <si>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</si>
  <si>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</si>
  <si>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</si>
  <si>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</si>
  <si>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</si>
  <si>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</si>
  <si>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</si>
  <si>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</si>
  <si>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</si>
  <si>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</si>
  <si>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</si>
  <si>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</si>
  <si>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</si>
  <si>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</si>
  <si>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</si>
  <si>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</si>
  <si>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</si>
  <si>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</si>
  <si>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</si>
  <si>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</si>
  <si>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</si>
  <si>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</si>
  <si>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</si>
  <si>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</si>
  <si>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</si>
  <si>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</si>
  <si>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</si>
  <si>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</si>
  <si>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</si>
  <si>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</si>
  <si>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</si>
  <si>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</si>
  <si>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</si>
  <si>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</si>
  <si>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</si>
  <si>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</si>
  <si>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</si>
  <si>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</si>
  <si>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</si>
  <si>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</si>
  <si>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</si>
  <si>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</si>
  <si>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</si>
  <si>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</si>
  <si>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</si>
  <si>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</si>
  <si>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</si>
  <si>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</si>
  <si>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</si>
  <si>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</si>
  <si>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</si>
  <si>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</si>
  <si>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</si>
  <si>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</si>
  <si>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</si>
  <si>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</si>
  <si>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</si>
  <si>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</si>
  <si>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</si>
  <si>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</si>
  <si>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</si>
  <si>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</si>
  <si>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</si>
  <si>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</si>
  <si>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</si>
  <si>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</si>
  <si>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</si>
  <si>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</si>
  <si>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</si>
  <si>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</si>
  <si>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</si>
  <si>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</si>
  <si>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</si>
  <si>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</si>
  <si>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</si>
  <si>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</si>
  <si>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</si>
  <si>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</si>
  <si>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</si>
  <si>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</si>
  <si>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</si>
  <si>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</si>
  <si>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</si>
  <si>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</si>
  <si>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</si>
  <si>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</si>
  <si>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</si>
  <si>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</si>
  <si>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</si>
  <si>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</si>
  <si>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</si>
  <si>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</si>
  <si>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</si>
  <si>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</si>
  <si>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</si>
  <si>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</si>
  <si>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</si>
  <si>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</si>
  <si>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</si>
  <si>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</si>
  <si>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</si>
  <si>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</si>
  <si>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</si>
  <si>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</si>
  <si>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</si>
  <si>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</si>
  <si>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</si>
  <si>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</si>
  <si>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</si>
  <si>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</si>
  <si>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</si>
  <si>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</si>
  <si>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</si>
  <si>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</si>
  <si>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</si>
  <si>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</si>
  <si>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</si>
  <si>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</si>
  <si>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</si>
  <si>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</si>
  <si>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</si>
  <si>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</si>
  <si>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</si>
  <si>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</si>
  <si>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</si>
  <si>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</si>
  <si>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</si>
  <si>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</si>
  <si>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</si>
  <si>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</si>
  <si>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</si>
  <si>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</si>
  <si>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</si>
  <si>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</si>
  <si>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</si>
  <si>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</si>
  <si>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</si>
  <si>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</si>
  <si>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</si>
  <si>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</si>
  <si>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</si>
  <si>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</si>
  <si>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</si>
  <si>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</si>
  <si>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</si>
  <si>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</si>
  <si>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</si>
  <si>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</si>
  <si>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</si>
  <si>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</si>
  <si>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</si>
  <si>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</si>
  <si>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</si>
  <si>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</si>
  <si>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</si>
  <si>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</si>
  <si>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</si>
  <si>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</si>
  <si>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</si>
  <si>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</si>
  <si>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</si>
  <si>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</si>
  <si>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</si>
  <si>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</si>
  <si>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</si>
  <si>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</si>
  <si>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</si>
  <si>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</si>
  <si>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</si>
  <si>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</si>
  <si>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</si>
  <si>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</si>
  <si>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</si>
  <si>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</si>
  <si>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</si>
  <si>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</si>
  <si>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</si>
  <si>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</si>
  <si>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</si>
  <si>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</si>
  <si>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</si>
  <si>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</si>
  <si>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</si>
  <si>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</si>
  <si>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</si>
  <si>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</si>
  <si>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</si>
  <si>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</si>
  <si>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</si>
  <si>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</si>
  <si>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</si>
  <si>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</si>
  <si>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</si>
  <si>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</si>
  <si>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</si>
  <si>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</si>
  <si>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</si>
  <si>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</si>
  <si>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</si>
  <si>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</si>
  <si>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</si>
  <si>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</si>
  <si>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</si>
  <si>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</si>
  <si>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</si>
  <si>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</si>
  <si>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</si>
  <si>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</si>
  <si>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</si>
  <si>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</si>
  <si>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</si>
  <si>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</si>
  <si>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</si>
  <si>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</si>
  <si>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</si>
  <si>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</si>
  <si>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</si>
  <si>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</si>
  <si>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</si>
  <si>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</si>
  <si>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</si>
  <si>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</si>
  <si>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</si>
  <si>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</si>
  <si>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</si>
  <si>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</si>
  <si>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</si>
  <si>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</si>
  <si>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</si>
  <si>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</si>
  <si>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</si>
  <si>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</si>
  <si>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</si>
  <si>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</si>
  <si>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</si>
  <si>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</si>
  <si>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</si>
  <si>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</si>
  <si>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</si>
  <si>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</si>
  <si>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</si>
  <si>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</si>
  <si>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</si>
  <si>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</si>
  <si>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</si>
  <si>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</si>
  <si>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</si>
  <si>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</si>
  <si>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</si>
  <si>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</si>
  <si>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</si>
  <si>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</si>
  <si>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</si>
  <si>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</si>
  <si>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</si>
  <si>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</si>
  <si>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</si>
  <si>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</si>
  <si>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</si>
  <si>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</si>
  <si>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</si>
  <si>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</si>
  <si>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</si>
  <si>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</si>
  <si>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</si>
  <si>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</si>
  <si>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</si>
  <si>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</si>
  <si>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</si>
  <si>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</si>
  <si>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</si>
  <si>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</si>
  <si>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</si>
  <si>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</si>
  <si>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</si>
  <si>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</si>
  <si>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</si>
  <si>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</si>
  <si>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</si>
  <si>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</si>
  <si>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</si>
  <si>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</si>
  <si>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</si>
  <si>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</si>
  <si>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</si>
  <si>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</si>
  <si>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</si>
  <si>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</si>
  <si>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</si>
  <si>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</si>
  <si>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</si>
  <si>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</si>
  <si>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</si>
  <si>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</si>
  <si>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</si>
  <si>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</si>
  <si>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</si>
  <si>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</si>
  <si>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</si>
  <si>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</si>
  <si>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</si>
  <si>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</si>
  <si>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</si>
  <si>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</si>
  <si>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</si>
  <si>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</si>
  <si>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</si>
  <si>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</si>
  <si>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</si>
  <si>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</si>
  <si>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</si>
  <si>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</si>
  <si>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</si>
  <si>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</si>
  <si>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</si>
  <si>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</si>
  <si>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</si>
  <si>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</si>
  <si>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</si>
  <si>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</si>
  <si>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</si>
  <si>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</si>
  <si>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</si>
  <si>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</si>
  <si>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</si>
  <si>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</si>
  <si>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</si>
  <si>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</si>
  <si>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</si>
  <si>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</si>
  <si>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</si>
  <si>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</si>
  <si>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</si>
  <si>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</si>
  <si>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</si>
  <si>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</si>
  <si>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</si>
  <si>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</si>
  <si>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</si>
  <si>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</si>
  <si>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</si>
  <si>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</si>
  <si>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</si>
  <si>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</si>
  <si>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</si>
  <si>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</si>
  <si>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</si>
  <si>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</si>
  <si>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</si>
  <si>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</si>
  <si>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</si>
  <si>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</si>
  <si>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</si>
  <si>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</si>
  <si>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</si>
  <si>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</si>
  <si>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</si>
  <si>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</si>
  <si>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</si>
  <si>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</si>
  <si>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</si>
  <si>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</si>
  <si>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</si>
  <si>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</si>
  <si>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</si>
  <si>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</si>
  <si>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</si>
  <si>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</si>
  <si>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</si>
  <si>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</si>
  <si>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</si>
  <si>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</si>
  <si>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</si>
  <si>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</si>
  <si>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</si>
  <si>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</si>
  <si>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</si>
  <si>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</si>
  <si>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</si>
  <si>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</si>
  <si>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</si>
  <si>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</si>
  <si>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</si>
  <si>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</si>
  <si>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</si>
  <si>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</si>
  <si>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</si>
  <si>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</si>
  <si>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</si>
  <si>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</si>
  <si>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</si>
  <si>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</si>
  <si>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</si>
  <si>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</si>
  <si>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</si>
  <si>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</si>
  <si>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</si>
  <si>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</si>
  <si>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</si>
  <si>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</si>
  <si>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</si>
  <si>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</si>
  <si>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</si>
  <si>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</si>
  <si>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</si>
  <si>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</si>
  <si>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</si>
  <si>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</si>
  <si>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</si>
  <si>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</si>
  <si>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</si>
  <si>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</si>
  <si>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</si>
  <si>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</si>
  <si>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</si>
  <si>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</si>
  <si>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</si>
  <si>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</si>
  <si>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</si>
  <si>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</si>
  <si>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</si>
  <si>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</si>
  <si>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</si>
  <si>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</si>
  <si>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</si>
  <si>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</si>
  <si>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</si>
  <si>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</si>
  <si>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</si>
  <si>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</si>
  <si>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</si>
  <si>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</si>
  <si>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</si>
  <si>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</si>
  <si>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</si>
  <si>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</si>
  <si>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</si>
  <si>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</si>
  <si>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</si>
  <si>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</si>
  <si>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</si>
  <si>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</si>
  <si>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</si>
  <si>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</si>
  <si>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</si>
  <si>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</si>
  <si>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</si>
  <si>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</si>
  <si>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</si>
  <si>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</si>
  <si>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</si>
  <si>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</si>
  <si>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</si>
  <si>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</si>
  <si>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</si>
  <si>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</si>
  <si>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</si>
  <si>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</si>
  <si>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</si>
  <si>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</si>
  <si>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</si>
  <si>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</si>
  <si>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</si>
  <si>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</si>
  <si>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</si>
  <si>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</si>
  <si>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</si>
  <si>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</si>
  <si>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</si>
  <si>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</si>
  <si>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</si>
  <si>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</si>
  <si>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</si>
  <si>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</si>
  <si>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</si>
  <si>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</si>
  <si>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</si>
  <si>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</si>
  <si>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</si>
  <si>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</si>
  <si>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</si>
  <si>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</si>
  <si>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</si>
  <si>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</si>
  <si>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</si>
  <si>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</si>
  <si>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</si>
  <si>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</si>
  <si>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</si>
  <si>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</si>
  <si>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</si>
  <si>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</si>
  <si>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</si>
  <si>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</si>
  <si>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</si>
  <si>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</si>
  <si>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</si>
  <si>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</si>
  <si>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</si>
  <si>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</si>
  <si>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</si>
  <si>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</si>
  <si>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</si>
  <si>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</si>
  <si>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</si>
  <si>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</si>
  <si>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</si>
  <si>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</si>
  <si>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</si>
  <si>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</si>
  <si>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</si>
  <si>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</si>
  <si>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</si>
  <si>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</si>
  <si>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</si>
  <si>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</si>
  <si>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</si>
  <si>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</si>
  <si>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</si>
  <si>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</si>
  <si>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</si>
  <si>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</si>
  <si>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</si>
  <si>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</si>
  <si>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</si>
  <si>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</si>
  <si>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</si>
  <si>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</si>
  <si>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</si>
  <si>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</si>
  <si>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</si>
  <si>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</si>
  <si>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</si>
  <si>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</si>
  <si>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</si>
  <si>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</si>
  <si>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</si>
  <si>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</si>
  <si>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</si>
  <si>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</si>
  <si>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</si>
  <si>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</si>
  <si>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</si>
  <si>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</si>
  <si>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</si>
  <si>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</si>
  <si>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</si>
  <si>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</si>
  <si>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</si>
  <si>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</si>
  <si>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</si>
  <si>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</si>
  <si>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</si>
  <si>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</si>
  <si>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</si>
  <si>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</si>
  <si>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</si>
  <si>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</si>
  <si>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</si>
  <si>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</si>
  <si>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</si>
  <si>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</si>
  <si>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</si>
  <si>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</si>
  <si>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</si>
  <si>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</si>
  <si>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</si>
  <si>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</si>
  <si>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</si>
  <si>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</si>
  <si>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</si>
  <si>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</si>
  <si>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</si>
  <si>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</si>
  <si>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</si>
  <si>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</si>
  <si>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</si>
  <si>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</si>
  <si>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</si>
  <si>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</si>
  <si>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</si>
  <si>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</si>
  <si>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</si>
  <si>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</si>
  <si>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</si>
  <si>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</si>
  <si>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</si>
  <si>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</si>
  <si>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</si>
  <si>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</si>
  <si>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</si>
  <si>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</si>
  <si>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</si>
  <si>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</si>
  <si>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</si>
  <si>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</si>
  <si>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</si>
  <si>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</si>
  <si>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</si>
  <si>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</si>
  <si>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</si>
  <si>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</si>
  <si>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</si>
  <si>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</si>
  <si>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</si>
  <si>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</si>
  <si>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</si>
  <si>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</si>
  <si>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</si>
  <si>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</si>
  <si>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</si>
  <si>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</si>
  <si>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</si>
  <si>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</si>
  <si>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</si>
  <si>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</si>
  <si>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</si>
  <si>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</si>
  <si>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</si>
  <si>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</si>
  <si>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</si>
  <si>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</si>
  <si>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</si>
  <si>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</si>
  <si>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</si>
  <si>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</si>
  <si>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</si>
  <si>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</si>
  <si>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</si>
  <si>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</si>
  <si>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</si>
  <si>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</si>
  <si>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</si>
  <si>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</si>
  <si>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</si>
  <si>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</si>
  <si>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</si>
  <si>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</si>
  <si>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</si>
  <si>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</si>
  <si>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</si>
  <si>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</si>
  <si>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</si>
  <si>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</si>
  <si>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</si>
  <si>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</si>
  <si>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</si>
  <si>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</si>
  <si>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</si>
  <si>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</si>
  <si>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</si>
  <si>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</si>
  <si>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</si>
  <si>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</si>
  <si>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</si>
  <si>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</si>
  <si>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</si>
  <si>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</si>
  <si>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</si>
  <si>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</si>
  <si>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</si>
  <si>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</si>
  <si>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</si>
  <si>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</si>
  <si>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</si>
  <si>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</si>
  <si>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</si>
  <si>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</si>
  <si>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</si>
  <si>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</si>
  <si>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</si>
  <si>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</si>
  <si>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</si>
  <si>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</si>
  <si>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</si>
  <si>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</si>
  <si>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</si>
  <si>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</si>
  <si>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</si>
  <si>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</si>
  <si>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</si>
  <si>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</si>
  <si>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</si>
  <si>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</si>
  <si>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</si>
  <si>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</si>
  <si>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</si>
  <si>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</si>
  <si>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</si>
  <si>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</si>
  <si>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</si>
  <si>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</si>
  <si>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</si>
  <si>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</si>
  <si>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</si>
  <si>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</si>
  <si>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</si>
  <si>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</si>
  <si>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</si>
  <si>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</si>
  <si>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</si>
  <si>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</si>
  <si>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</si>
  <si>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</si>
  <si>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</si>
  <si>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</si>
  <si>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</si>
  <si>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</si>
  <si>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</si>
  <si>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</si>
  <si>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</si>
  <si>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</si>
  <si>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</si>
  <si>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</si>
  <si>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</si>
  <si>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</si>
  <si>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</si>
  <si>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</si>
  <si>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</si>
  <si>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</si>
  <si>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</si>
  <si>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</si>
  <si>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</si>
  <si>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</si>
  <si>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</si>
  <si>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</si>
  <si>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</si>
  <si>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</si>
  <si>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</si>
  <si>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</si>
  <si>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</si>
  <si>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</si>
  <si>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</si>
  <si>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</si>
  <si>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</si>
  <si>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</si>
  <si>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</si>
  <si>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</si>
  <si>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</si>
  <si>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</si>
  <si>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</si>
  <si>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</si>
  <si>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</si>
  <si>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</si>
  <si>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</si>
  <si>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</si>
  <si>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</si>
  <si>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</si>
  <si>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</si>
  <si>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</si>
  <si>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</si>
  <si>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</si>
  <si>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</si>
  <si>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</si>
  <si>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</si>
  <si>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</si>
  <si>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</si>
  <si>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</si>
  <si>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</si>
  <si>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</si>
  <si>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</si>
  <si>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</si>
  <si>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</si>
  <si>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</si>
  <si>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</si>
  <si>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</si>
  <si>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</si>
  <si>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</si>
  <si>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</si>
  <si>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</si>
  <si>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</si>
  <si>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</si>
  <si>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</si>
  <si>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</si>
  <si>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</si>
  <si>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</si>
  <si>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</si>
  <si>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</si>
  <si>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</si>
  <si>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</si>
  <si>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</si>
  <si>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</si>
  <si>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</si>
  <si>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</si>
  <si>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</si>
  <si>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</si>
  <si>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</si>
  <si>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</si>
  <si>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</si>
  <si>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</si>
  <si>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</si>
  <si>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</si>
  <si>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</si>
  <si>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</si>
  <si>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</si>
  <si>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</si>
  <si>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</si>
  <si>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</si>
  <si>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</si>
  <si>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</si>
  <si>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</si>
  <si>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</si>
  <si>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</si>
  <si>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</si>
  <si>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</si>
  <si>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</si>
  <si>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</si>
  <si>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</si>
  <si>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</si>
  <si>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</si>
  <si>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</si>
  <si>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</si>
  <si>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</si>
  <si>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</si>
  <si>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</si>
  <si>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</si>
  <si>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</si>
  <si>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</si>
  <si>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</si>
  <si>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</si>
  <si>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</si>
  <si>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</si>
  <si>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</si>
  <si>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</si>
  <si>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</si>
  <si>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</si>
  <si>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</si>
  <si>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</si>
  <si>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</si>
  <si>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</si>
  <si>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</si>
  <si>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</si>
  <si>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</si>
  <si>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</si>
  <si>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</si>
  <si>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</si>
  <si>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</si>
  <si>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</si>
  <si>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</si>
  <si>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</si>
  <si>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</si>
  <si>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</si>
  <si>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</si>
  <si>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</si>
  <si>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</si>
  <si>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</si>
  <si>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</si>
  <si>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</si>
  <si>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</si>
  <si>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</si>
  <si>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</si>
  <si>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</si>
  <si>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</si>
  <si>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</si>
  <si>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</si>
  <si>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</si>
  <si>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</si>
  <si>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</si>
  <si>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</si>
  <si>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</si>
  <si>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</si>
  <si>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</si>
  <si>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</si>
  <si>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</si>
  <si>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</si>
  <si>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</si>
  <si>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</si>
  <si>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</si>
  <si>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</si>
  <si>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</si>
  <si>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</si>
  <si>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</si>
  <si>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</si>
  <si>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</si>
  <si>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</si>
  <si>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</si>
  <si>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</si>
  <si>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</si>
  <si>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</si>
  <si>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</si>
  <si>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</si>
  <si>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</si>
  <si>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</si>
  <si>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</si>
  <si>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</si>
  <si>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</si>
  <si>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</si>
  <si>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</si>
  <si>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</si>
  <si>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</si>
  <si>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</si>
  <si>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</si>
  <si>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</si>
  <si>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</si>
  <si>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</si>
  <si>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</si>
  <si>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</si>
  <si>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</si>
  <si>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</si>
  <si>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</si>
  <si>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</si>
  <si>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</si>
  <si>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</si>
  <si>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</si>
  <si>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</si>
  <si>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</si>
  <si>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</si>
  <si>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</si>
  <si>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</si>
  <si>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</si>
  <si>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</si>
  <si>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</si>
  <si>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</si>
  <si>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</si>
  <si>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</si>
  <si>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</si>
  <si>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</si>
  <si>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</si>
  <si>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</si>
  <si>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</si>
  <si>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</si>
  <si>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</si>
  <si>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</si>
  <si>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</si>
  <si>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</si>
  <si>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</si>
  <si>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</si>
  <si>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</si>
  <si>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</si>
  <si>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</si>
  <si>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</si>
  <si>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</si>
  <si>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</si>
  <si>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</si>
  <si>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</si>
  <si>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</si>
  <si>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</si>
  <si>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</si>
  <si>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</si>
  <si>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</si>
  <si>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</si>
  <si>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</si>
  <si>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</si>
  <si>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</si>
  <si>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</si>
  <si>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</si>
  <si>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</si>
  <si>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</si>
  <si>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</si>
  <si>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</si>
  <si>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</si>
  <si>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</si>
  <si>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</si>
  <si>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</si>
  <si>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</si>
  <si>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</si>
  <si>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</si>
  <si>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</si>
  <si>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</si>
  <si>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</si>
  <si>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</si>
  <si>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</si>
  <si>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</si>
  <si>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</si>
  <si>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</si>
  <si>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</si>
  <si>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</si>
  <si>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</si>
  <si>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</si>
  <si>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</si>
  <si>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</si>
  <si>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</si>
  <si>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</si>
  <si>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</si>
  <si>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</si>
  <si>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</si>
  <si>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</si>
  <si>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</si>
  <si>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</si>
  <si>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</si>
  <si>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</si>
  <si>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</si>
  <si>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</si>
  <si>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</si>
  <si>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</si>
  <si>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</si>
  <si>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</si>
  <si>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</si>
  <si>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</si>
  <si>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</si>
  <si>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</si>
  <si>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</si>
  <si>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</si>
  <si>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</si>
  <si>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</si>
  <si>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</si>
  <si>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</si>
  <si>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</si>
  <si>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</si>
  <si>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</si>
  <si>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</si>
  <si>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</si>
  <si>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</si>
  <si>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</si>
  <si>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</si>
  <si>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</si>
  <si>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</si>
  <si>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</si>
  <si>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</si>
  <si>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</si>
  <si>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</si>
  <si>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</si>
  <si>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</si>
  <si>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</si>
  <si>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</si>
  <si>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</si>
  <si>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</si>
  <si>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</si>
  <si>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</si>
  <si>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</si>
  <si>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</si>
  <si>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</si>
  <si>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</si>
  <si>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</si>
  <si>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</si>
  <si>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</si>
  <si>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</si>
  <si>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</si>
  <si>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</si>
  <si>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</si>
  <si>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</si>
  <si>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</si>
  <si>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</si>
  <si>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</si>
  <si>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</si>
  <si>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</si>
  <si>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</si>
  <si>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</si>
  <si>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</si>
  <si>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</si>
  <si>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</si>
  <si>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</si>
  <si>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</si>
  <si>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</si>
  <si>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</si>
  <si>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</si>
  <si>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</si>
  <si>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</si>
  <si>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</si>
  <si>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</si>
  <si>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</si>
  <si>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</si>
  <si>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</si>
  <si>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</si>
  <si>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</si>
  <si>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</si>
  <si>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</si>
  <si>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</si>
  <si>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</si>
  <si>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</si>
  <si>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</si>
  <si>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</si>
  <si>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</si>
  <si>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</si>
  <si>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</si>
  <si>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</si>
  <si>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</si>
  <si>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</si>
  <si>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</si>
  <si>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</si>
  <si>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</si>
  <si>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</si>
  <si>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</si>
  <si>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</si>
  <si>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</si>
  <si>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</si>
  <si>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</si>
  <si>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</si>
  <si>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</si>
  <si>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</si>
  <si>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</si>
  <si>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</si>
  <si>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</si>
  <si>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</si>
  <si>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</si>
  <si>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</si>
  <si>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</si>
  <si>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</si>
  <si>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</si>
  <si>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</si>
  <si>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</si>
  <si>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</si>
  <si>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</si>
  <si>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</si>
  <si>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</si>
  <si>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</si>
  <si>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</si>
  <si>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</si>
  <si>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</si>
  <si>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</si>
  <si>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</si>
  <si>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</si>
  <si>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</si>
  <si>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</si>
  <si>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</si>
  <si>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</si>
  <si>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</si>
  <si>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</si>
  <si>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</si>
  <si>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</si>
  <si>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</si>
  <si>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</si>
  <si>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</si>
  <si>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</si>
  <si>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</si>
  <si>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</si>
  <si>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</si>
  <si>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</si>
  <si>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</si>
  <si>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</si>
  <si>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</si>
  <si>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</si>
  <si>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</si>
  <si>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</si>
  <si>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</si>
  <si>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</si>
  <si>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</si>
  <si>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</si>
  <si>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</si>
  <si>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</si>
  <si>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</si>
  <si>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</si>
  <si>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</si>
  <si>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</si>
  <si>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</si>
  <si>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</si>
  <si>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</si>
  <si>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</si>
  <si>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</si>
  <si>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</si>
  <si>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</si>
  <si>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</si>
  <si>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</si>
  <si>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</si>
  <si>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</si>
  <si>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</si>
  <si>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</si>
  <si>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</si>
  <si>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</si>
  <si>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</si>
  <si>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</si>
  <si>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</si>
  <si>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</si>
  <si>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</si>
  <si>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</si>
  <si>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</si>
  <si>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</si>
  <si>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</si>
  <si>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</si>
  <si>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</si>
  <si>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</si>
  <si>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</si>
  <si>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</si>
  <si>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</si>
  <si>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</si>
  <si>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</si>
  <si>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</si>
  <si>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</si>
  <si>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</si>
  <si>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</si>
  <si>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</si>
  <si>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</si>
  <si>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</si>
  <si>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</si>
  <si>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</si>
  <si>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</si>
  <si>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</si>
  <si>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</si>
  <si>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</si>
  <si>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</si>
  <si>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</si>
  <si>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</si>
  <si>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</si>
  <si>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</si>
  <si>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</si>
  <si>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</si>
  <si>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</si>
  <si>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</si>
  <si>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</si>
  <si>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</si>
  <si>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</si>
  <si>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</si>
  <si>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</si>
  <si>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</si>
  <si>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</si>
  <si>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</si>
  <si>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</si>
  <si>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</si>
  <si>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</si>
  <si>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</si>
  <si>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</si>
  <si>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</si>
  <si>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</si>
  <si>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</si>
  <si>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</si>
  <si>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</si>
  <si>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</si>
  <si>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</si>
  <si>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</si>
  <si>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</si>
  <si>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</si>
  <si>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</si>
  <si>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</si>
  <si>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</si>
  <si>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</si>
  <si>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</si>
  <si>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</si>
  <si>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</si>
  <si>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</si>
  <si>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</si>
  <si>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</si>
  <si>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</si>
  <si>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</si>
  <si>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</si>
  <si>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</si>
  <si>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</si>
  <si>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</si>
  <si>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</si>
  <si>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</si>
  <si>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</si>
  <si>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</si>
  <si>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</si>
  <si>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</si>
  <si>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</si>
  <si>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</si>
  <si>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</si>
  <si>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</si>
  <si>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</si>
  <si>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</si>
  <si>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</si>
  <si>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</si>
  <si>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</si>
  <si>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</si>
  <si>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</si>
  <si>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</si>
  <si>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</si>
  <si>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</si>
  <si>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</si>
  <si>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</si>
  <si>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</si>
  <si>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</si>
  <si>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</si>
  <si>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</si>
  <si>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</si>
  <si>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</si>
  <si>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</si>
  <si>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</si>
  <si>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</si>
  <si>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</si>
  <si>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</si>
  <si>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</si>
  <si>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</si>
  <si>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</si>
  <si>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</si>
  <si>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</si>
  <si>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</si>
  <si>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</si>
  <si>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</si>
  <si>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</si>
  <si>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</si>
  <si>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</si>
  <si>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</si>
  <si>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</si>
  <si>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</si>
  <si>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</si>
  <si>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</si>
  <si>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</si>
  <si>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</si>
  <si>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</si>
  <si>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</si>
  <si>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</si>
  <si>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</si>
  <si>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</si>
  <si>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</si>
  <si>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</si>
  <si>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</si>
  <si>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</si>
  <si>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</si>
  <si>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</si>
  <si>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</si>
  <si>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</si>
  <si>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</si>
  <si>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</si>
  <si>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</si>
  <si>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</si>
  <si>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</si>
  <si>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</si>
  <si>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</si>
  <si>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</si>
  <si>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</si>
  <si>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</si>
  <si>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</si>
  <si>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</si>
  <si>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</si>
  <si>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</si>
  <si>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</si>
  <si>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</si>
  <si>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</si>
  <si>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</si>
  <si>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</si>
  <si>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</si>
  <si>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</si>
  <si>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</si>
  <si>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</si>
  <si>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</si>
  <si>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</si>
  <si>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</si>
  <si>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</si>
  <si>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</si>
  <si>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</si>
  <si>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</si>
  <si>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</si>
  <si>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</si>
  <si>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</si>
  <si>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</si>
  <si>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</si>
  <si>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</si>
  <si>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</si>
  <si>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</si>
  <si>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</si>
  <si>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</si>
  <si>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</si>
  <si>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</si>
  <si>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</si>
  <si>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</si>
  <si>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</si>
  <si>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</si>
  <si>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</si>
  <si>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</si>
  <si>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</si>
  <si>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</si>
  <si>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</si>
  <si>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</si>
  <si>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</si>
  <si>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</si>
  <si>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</si>
  <si>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</si>
  <si>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</si>
  <si>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</si>
  <si>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</si>
  <si>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</si>
  <si>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</si>
  <si>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</si>
  <si>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</si>
  <si>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</si>
  <si>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</si>
  <si>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</si>
  <si>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</si>
  <si>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</si>
  <si>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</si>
  <si>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</si>
  <si>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</si>
  <si>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</si>
  <si>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</si>
  <si>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</si>
  <si>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</si>
  <si>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</si>
  <si>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</si>
  <si>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</si>
  <si>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</si>
  <si>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</si>
  <si>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</si>
  <si>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</si>
  <si>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</si>
  <si>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</si>
  <si>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</si>
  <si>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</si>
  <si>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</si>
  <si>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</si>
  <si>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</si>
  <si>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</si>
  <si>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</si>
  <si>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</si>
  <si>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</si>
  <si>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</si>
  <si>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</si>
  <si>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</si>
  <si>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</si>
  <si>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</si>
  <si>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</si>
  <si>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</si>
  <si>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</si>
  <si>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</si>
  <si>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</si>
  <si>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</si>
  <si>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</si>
  <si>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</si>
  <si>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</si>
  <si>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</si>
  <si>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</si>
  <si>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</si>
  <si>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</si>
  <si>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</si>
  <si>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</si>
  <si>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</si>
  <si>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</si>
  <si>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</si>
  <si>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</si>
  <si>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</si>
  <si>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</si>
  <si>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</si>
  <si>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</si>
  <si>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</si>
  <si>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</si>
  <si>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</si>
  <si>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</si>
  <si>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</si>
  <si>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</si>
  <si>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</si>
  <si>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</si>
  <si>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</si>
  <si>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</si>
  <si>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</si>
  <si>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</si>
  <si>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</si>
  <si>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</si>
  <si>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</si>
  <si>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</si>
  <si>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</si>
  <si>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</si>
  <si>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</si>
  <si>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</si>
  <si>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</si>
  <si>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</si>
  <si>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</si>
  <si>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</si>
  <si>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</si>
  <si>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</si>
  <si>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</si>
  <si>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</si>
  <si>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</si>
  <si>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</si>
  <si>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</si>
  <si>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</si>
  <si>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</si>
  <si>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</si>
  <si>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</si>
  <si>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</si>
  <si>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</si>
  <si>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</si>
  <si>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</si>
  <si>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</si>
  <si>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</si>
  <si>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</si>
  <si>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</si>
  <si>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</si>
  <si>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</si>
  <si>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</si>
  <si>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</si>
  <si>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</si>
  <si>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</si>
  <si>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</si>
  <si>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</si>
  <si>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</si>
  <si>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</si>
  <si>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</si>
  <si>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</si>
  <si>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</si>
  <si>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</si>
  <si>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</si>
  <si>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</si>
  <si>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</si>
  <si>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</si>
  <si>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</si>
  <si>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</si>
  <si>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</si>
  <si>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</si>
  <si>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</si>
  <si>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</si>
  <si>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</si>
  <si>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</si>
  <si>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</si>
  <si>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</si>
  <si>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</si>
  <si>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</si>
  <si>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</si>
  <si>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</si>
  <si>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</si>
  <si>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</si>
  <si>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</si>
  <si>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</si>
  <si>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</si>
  <si>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</si>
  <si>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</si>
  <si>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</si>
  <si>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</si>
  <si>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</si>
  <si>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</si>
  <si>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</si>
  <si>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</si>
  <si>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</si>
  <si>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</si>
  <si>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</si>
  <si>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</si>
  <si>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</si>
  <si>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</si>
  <si>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</si>
  <si>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</si>
  <si>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</si>
  <si>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</si>
  <si>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</si>
  <si>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</si>
  <si>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</si>
  <si>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</si>
  <si>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</si>
  <si>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</si>
  <si>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</si>
  <si>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</si>
  <si>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</si>
  <si>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</si>
  <si>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</si>
  <si>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</si>
  <si>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</si>
  <si>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</si>
  <si>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</si>
  <si>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</si>
  <si>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</si>
  <si>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</si>
  <si>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</si>
  <si>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</si>
  <si>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</si>
  <si>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</si>
  <si>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</si>
  <si>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</si>
  <si>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</si>
  <si>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</si>
  <si>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</si>
  <si>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</si>
  <si>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</si>
  <si>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</si>
  <si>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</si>
  <si>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</si>
  <si>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</si>
  <si>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</si>
  <si>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</si>
  <si>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</si>
  <si>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</si>
  <si>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</si>
  <si>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</si>
  <si>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</si>
  <si>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</si>
  <si>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</si>
  <si>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</si>
  <si>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</si>
  <si>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</si>
  <si>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</si>
  <si>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</si>
  <si>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</si>
  <si>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</si>
  <si>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</si>
  <si>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</si>
  <si>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</si>
  <si>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</si>
  <si>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</si>
  <si>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</si>
  <si>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</si>
  <si>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</si>
  <si>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</si>
  <si>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</si>
  <si>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</si>
  <si>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</si>
  <si>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</si>
  <si>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</si>
  <si>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</si>
  <si>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</si>
  <si>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</si>
  <si>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</si>
  <si>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</si>
  <si>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</si>
  <si>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</si>
  <si>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</si>
  <si>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</si>
  <si>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</si>
  <si>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</si>
  <si>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</si>
  <si>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</si>
  <si>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</si>
  <si>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</si>
  <si>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</si>
  <si>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</si>
  <si>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</si>
  <si>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</si>
  <si>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</si>
  <si>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</si>
  <si>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</si>
  <si>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</si>
  <si>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</si>
  <si>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</si>
  <si>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</si>
  <si>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</si>
  <si>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</si>
  <si>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</si>
  <si>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</si>
  <si>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</si>
  <si>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</si>
  <si>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</si>
  <si>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</si>
  <si>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</si>
  <si>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</si>
  <si>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</si>
  <si>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</si>
  <si>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</si>
  <si>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</si>
  <si>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</si>
  <si>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</si>
  <si>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</si>
  <si>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</si>
  <si>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</si>
  <si>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</si>
  <si>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</si>
  <si>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</si>
  <si>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</si>
  <si>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</si>
  <si>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</si>
  <si>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</si>
  <si>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</si>
  <si>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</si>
  <si>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</si>
  <si>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</si>
  <si>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</si>
  <si>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</si>
  <si>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</si>
  <si>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</si>
  <si>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</si>
  <si>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</si>
  <si>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</si>
  <si>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</si>
  <si>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</si>
  <si>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</si>
  <si>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</si>
  <si>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</si>
  <si>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</si>
  <si>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</si>
  <si>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</si>
  <si>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</si>
  <si>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</si>
  <si>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</si>
  <si>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</si>
  <si>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</si>
  <si>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</si>
  <si>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</si>
  <si>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</si>
  <si>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</si>
  <si>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</si>
  <si>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</si>
  <si>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</si>
  <si>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</si>
  <si>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</si>
  <si>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</si>
  <si>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</si>
  <si>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</si>
  <si>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</si>
  <si>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</si>
  <si>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</si>
  <si>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</si>
  <si>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</si>
  <si>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</si>
  <si>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</si>
  <si>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</si>
  <si>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</si>
  <si>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</si>
  <si>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</si>
  <si>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</si>
  <si>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</si>
  <si>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</si>
  <si>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</si>
  <si>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</si>
  <si>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</si>
  <si>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</si>
  <si>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</si>
  <si>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</si>
  <si>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</si>
  <si>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</si>
  <si>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</si>
  <si>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</si>
  <si>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</si>
  <si>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</si>
  <si>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</si>
  <si>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</si>
  <si>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</si>
  <si>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</si>
  <si>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</si>
  <si>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</si>
  <si>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</si>
  <si>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</si>
  <si>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</si>
  <si>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</si>
  <si>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</si>
  <si>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</si>
  <si>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</si>
  <si>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</si>
  <si>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</si>
  <si>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</si>
  <si>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</si>
  <si>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</si>
  <si>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</si>
  <si>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</si>
  <si>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</si>
  <si>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</si>
  <si>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</si>
  <si>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</si>
  <si>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</si>
  <si>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</si>
  <si>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</si>
  <si>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</si>
  <si>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</si>
  <si>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</si>
  <si>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</si>
  <si>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</si>
  <si>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</si>
  <si>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</si>
  <si>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</si>
  <si>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</si>
  <si>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</si>
  <si>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</si>
  <si>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</si>
  <si>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</si>
  <si>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</si>
  <si>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</si>
  <si>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</si>
  <si>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</si>
  <si>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</si>
  <si>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</si>
  <si>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</si>
  <si>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</si>
  <si>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</si>
  <si>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</si>
  <si>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</si>
  <si>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</si>
  <si>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</si>
  <si>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</si>
  <si>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</si>
  <si>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</si>
  <si>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</si>
  <si>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</si>
  <si>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</si>
  <si>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</si>
  <si>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</si>
  <si>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</si>
  <si>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</si>
  <si>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</si>
  <si>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</si>
  <si>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</si>
  <si>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</si>
  <si>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</si>
  <si>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</si>
  <si>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</si>
  <si>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</si>
  <si>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</si>
  <si>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</si>
  <si>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</si>
  <si>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</si>
  <si>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</si>
  <si>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</si>
  <si>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</si>
  <si>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</si>
  <si>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</si>
  <si>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</si>
  <si>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</si>
  <si>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</si>
  <si>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</si>
  <si>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</si>
  <si>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</si>
  <si>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</si>
  <si>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</si>
  <si>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</si>
  <si>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</si>
  <si>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</si>
  <si>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</si>
  <si>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</si>
  <si>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</si>
  <si>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</si>
  <si>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</si>
  <si>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</si>
  <si>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</si>
  <si>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</si>
  <si>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</si>
  <si>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</si>
  <si>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</si>
  <si>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</si>
  <si>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</si>
  <si>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</si>
  <si>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</si>
  <si>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</si>
  <si>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</si>
  <si>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</si>
  <si>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</si>
  <si>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</si>
  <si>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</si>
  <si>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</si>
  <si>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</si>
  <si>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</si>
  <si>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</si>
  <si>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</si>
  <si>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</si>
  <si>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</si>
  <si>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</si>
  <si>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</si>
  <si>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</si>
  <si>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</si>
  <si>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</si>
  <si>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</si>
  <si>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</si>
  <si>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</si>
  <si>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</si>
  <si>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</si>
  <si>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</si>
  <si>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</si>
  <si>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</si>
  <si>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</si>
  <si>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</si>
  <si>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</si>
  <si>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</si>
  <si>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</si>
  <si>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</si>
  <si>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</si>
  <si>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</si>
  <si>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</si>
  <si>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</si>
  <si>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</si>
  <si>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</si>
  <si>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</si>
  <si>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</si>
  <si>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</si>
  <si>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</si>
  <si>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</si>
  <si>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</si>
  <si>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</si>
  <si>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</si>
  <si>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</si>
  <si>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</si>
  <si>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</si>
  <si>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</si>
  <si>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</si>
  <si>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</si>
  <si>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</si>
  <si>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</si>
  <si>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</si>
  <si>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</si>
  <si>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</si>
  <si>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</si>
  <si>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</si>
  <si>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</si>
  <si>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</si>
  <si>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</si>
  <si>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</si>
  <si>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</si>
  <si>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</si>
  <si>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</si>
  <si>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</si>
  <si>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</si>
  <si>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</si>
  <si>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</si>
  <si>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</si>
  <si>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</si>
  <si>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</si>
  <si>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</si>
  <si>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</si>
  <si>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</si>
  <si>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</si>
  <si>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</si>
  <si>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</si>
  <si>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</si>
  <si>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</si>
  <si>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</si>
  <si>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</si>
  <si>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</si>
  <si>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</si>
  <si>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</si>
  <si>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</si>
  <si>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</si>
  <si>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</si>
  <si>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</si>
  <si>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</si>
  <si>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</si>
  <si>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</si>
  <si>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</si>
  <si>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</si>
  <si>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</si>
  <si>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</si>
  <si>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</si>
  <si>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</si>
  <si>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</si>
  <si>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</si>
  <si>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</si>
  <si>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</si>
  <si>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</si>
  <si>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</si>
  <si>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</si>
  <si>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</si>
  <si>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</si>
  <si>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</si>
  <si>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</si>
  <si>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</si>
  <si>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</si>
  <si>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</si>
  <si>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</si>
  <si>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</si>
  <si>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</si>
  <si>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</si>
  <si>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</si>
  <si>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</si>
  <si>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</si>
  <si>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</si>
  <si>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</si>
  <si>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</si>
  <si>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</si>
  <si>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</si>
  <si>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</si>
  <si>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</si>
  <si>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</si>
  <si>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</si>
  <si>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</si>
  <si>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</si>
  <si>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</si>
  <si>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</si>
  <si>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</si>
  <si>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</si>
  <si>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</si>
  <si>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</si>
  <si>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</si>
  <si>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</si>
  <si>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</si>
  <si>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</si>
  <si>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</si>
  <si>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</si>
  <si>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</si>
  <si>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</si>
  <si>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</si>
  <si>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</si>
  <si>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</si>
  <si>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</si>
  <si>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</si>
  <si>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</si>
  <si>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</si>
  <si>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</si>
  <si>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</si>
  <si>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</si>
  <si>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</si>
  <si>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</si>
  <si>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</si>
  <si>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</si>
  <si>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</si>
  <si>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</si>
  <si>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</si>
  <si>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</si>
  <si>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</si>
  <si>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</si>
  <si>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</si>
  <si>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</si>
  <si>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</si>
  <si>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</si>
  <si>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</si>
  <si>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</si>
  <si>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</si>
  <si>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</si>
  <si>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</si>
  <si>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</si>
  <si>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</si>
  <si>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</si>
  <si>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</si>
  <si>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</si>
  <si>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</si>
  <si>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</si>
  <si>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</si>
  <si>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</si>
  <si>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</si>
  <si>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</si>
  <si>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</si>
  <si>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</si>
  <si>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</si>
  <si>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</si>
  <si>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</si>
  <si>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</si>
  <si>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</si>
  <si>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</si>
  <si>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</si>
  <si>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</si>
  <si>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</si>
  <si>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</si>
  <si>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</si>
  <si>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</si>
  <si>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</si>
  <si>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</si>
  <si>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</si>
  <si>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</si>
  <si>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</si>
  <si>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</si>
  <si>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</si>
  <si>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</si>
  <si>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</si>
  <si>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</si>
  <si>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</si>
  <si>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</si>
  <si>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</si>
  <si>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</si>
  <si>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</si>
  <si>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</si>
  <si>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</si>
  <si>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</si>
  <si>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</si>
  <si>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</si>
  <si>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</si>
  <si>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</si>
  <si>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</si>
  <si>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</si>
  <si>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</si>
  <si>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</si>
  <si>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</si>
  <si>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</si>
  <si>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</si>
  <si>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</si>
  <si>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</si>
  <si>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</si>
  <si>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</si>
  <si>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</si>
  <si>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</si>
  <si>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</si>
  <si>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</si>
  <si>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</si>
  <si>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</si>
  <si>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</si>
  <si>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</si>
  <si>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</si>
  <si>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</si>
  <si>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</si>
  <si>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</si>
  <si>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</si>
  <si>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</si>
  <si>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</si>
  <si>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</si>
  <si>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</si>
  <si>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</si>
  <si>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</si>
  <si>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</si>
  <si>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</si>
  <si>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</si>
  <si>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</si>
  <si>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</si>
  <si>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</si>
  <si>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</si>
  <si>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</si>
  <si>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</si>
  <si>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</si>
  <si>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</si>
  <si>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</si>
  <si>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</si>
  <si>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</si>
  <si>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</si>
  <si>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</si>
  <si>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</si>
  <si>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</si>
  <si>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</si>
  <si>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</si>
  <si>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</si>
  <si>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</si>
  <si>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</si>
  <si>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</si>
  <si>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</si>
  <si>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</si>
  <si>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</si>
  <si>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</si>
  <si>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</si>
  <si>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</si>
  <si>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</si>
  <si>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</si>
  <si>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</si>
  <si>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</si>
  <si>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</si>
  <si>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</si>
  <si>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</si>
  <si>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</si>
  <si>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</si>
  <si>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</si>
  <si>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</si>
  <si>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</si>
  <si>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</si>
  <si>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</si>
  <si>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</si>
  <si>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</si>
  <si>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</si>
  <si>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</si>
  <si>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</si>
  <si>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</si>
  <si>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</si>
  <si>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</si>
  <si>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</si>
  <si>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</si>
  <si>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</si>
  <si>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</si>
  <si>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</si>
  <si>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</si>
  <si>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</si>
  <si>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</si>
  <si>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</si>
  <si>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</si>
  <si>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</si>
  <si>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</si>
  <si>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</si>
  <si>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</si>
  <si>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</si>
  <si>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</si>
  <si>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</si>
  <si>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</si>
  <si>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</si>
  <si>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</si>
  <si>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</si>
  <si>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</si>
  <si>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</si>
  <si>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</si>
  <si>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</si>
  <si>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</si>
  <si>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</si>
  <si>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</si>
  <si>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</si>
  <si>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</si>
  <si>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</si>
  <si>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</si>
  <si>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</si>
  <si>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</si>
  <si>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</si>
  <si>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</si>
  <si>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</si>
  <si>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</si>
  <si>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</si>
  <si>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</si>
  <si>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</si>
  <si>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</si>
  <si>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</si>
  <si>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</si>
  <si>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</si>
  <si>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</si>
  <si>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</si>
  <si>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</si>
  <si>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</si>
  <si>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</si>
  <si>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</si>
  <si>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</si>
  <si>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</si>
  <si>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</si>
  <si>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</si>
  <si>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</si>
  <si>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</si>
  <si>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</si>
  <si>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</si>
  <si>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</si>
  <si>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</si>
  <si>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</si>
  <si>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</si>
  <si>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</si>
  <si>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</si>
  <si>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</si>
  <si>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</si>
  <si>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</si>
  <si>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</si>
  <si>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</si>
  <si>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</si>
  <si>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</si>
  <si>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</si>
  <si>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</si>
  <si>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</si>
  <si>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</si>
  <si>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</si>
  <si>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</si>
  <si>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</si>
  <si>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</si>
  <si>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</si>
  <si>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</si>
  <si>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</si>
  <si>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</si>
  <si>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</si>
  <si>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</si>
  <si>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</si>
  <si>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</si>
  <si>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</si>
  <si>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</si>
  <si>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</si>
  <si>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</si>
  <si>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</si>
  <si>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</si>
  <si>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</si>
  <si>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</si>
  <si>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</si>
  <si>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</si>
  <si>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</si>
  <si>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</si>
  <si>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</si>
  <si>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</si>
  <si>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</si>
  <si>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</si>
  <si>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</si>
  <si>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</si>
  <si>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</si>
  <si>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</si>
  <si>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</si>
  <si>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</si>
  <si>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</si>
  <si>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</si>
  <si>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</si>
  <si>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</si>
  <si>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</si>
  <si>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</si>
  <si>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</si>
  <si>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</si>
  <si>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</si>
  <si>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</si>
  <si>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</si>
  <si>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</si>
  <si>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</si>
  <si>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</si>
  <si>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</si>
  <si>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</si>
  <si>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</si>
  <si>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</si>
  <si>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</si>
  <si>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</si>
  <si>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</si>
  <si>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</si>
  <si>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</si>
  <si>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</si>
  <si>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</si>
  <si>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</si>
  <si>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</si>
  <si>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</si>
  <si>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</si>
  <si>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</si>
  <si>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</si>
  <si>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</si>
  <si>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</si>
  <si>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</si>
  <si>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</si>
  <si>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</si>
  <si>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</si>
  <si>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</si>
  <si>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</si>
  <si>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</si>
  <si>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</si>
  <si>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</si>
  <si>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</si>
  <si>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</si>
  <si>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</si>
  <si>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</si>
  <si>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</si>
  <si>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</si>
  <si>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</si>
  <si>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</si>
  <si>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</si>
  <si>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</si>
  <si>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</si>
  <si>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</si>
  <si>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</si>
  <si>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</si>
  <si>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</si>
  <si>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</si>
  <si>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</si>
  <si>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</si>
  <si>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</si>
  <si>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</si>
  <si>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</si>
  <si>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</si>
  <si>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</si>
  <si>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</si>
  <si>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</si>
  <si>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</si>
  <si>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</si>
  <si>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</si>
  <si>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</si>
  <si>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</si>
  <si>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</si>
  <si>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</si>
  <si>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</si>
  <si>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</si>
  <si>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</si>
  <si>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</si>
  <si>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</si>
  <si>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</si>
  <si>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</si>
  <si>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</si>
  <si>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</si>
  <si>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</si>
  <si>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</si>
  <si>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</si>
  <si>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</si>
  <si>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</si>
  <si>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</si>
  <si>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</si>
  <si>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</si>
  <si>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</si>
  <si>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</si>
  <si>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</si>
  <si>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</si>
  <si>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</si>
  <si>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</si>
  <si>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</si>
  <si>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</si>
  <si>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</si>
  <si>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</si>
  <si>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</si>
  <si>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</si>
  <si>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</si>
  <si>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</si>
  <si>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</si>
  <si>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</si>
  <si>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</si>
  <si>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</si>
  <si>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</si>
  <si>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</si>
  <si>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</si>
  <si>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</si>
  <si>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</si>
  <si>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</si>
  <si>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</si>
  <si>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</si>
  <si>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</si>
  <si>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</si>
  <si>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</si>
  <si>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</si>
  <si>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</si>
  <si>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</si>
  <si>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</si>
  <si>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</si>
  <si>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</si>
  <si>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</si>
  <si>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</si>
  <si>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</si>
  <si>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</si>
  <si>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</si>
  <si>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</si>
  <si>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</si>
  <si>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</si>
  <si>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</si>
  <si>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</si>
  <si>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</si>
  <si>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</si>
  <si>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</si>
  <si>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</si>
  <si>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</si>
  <si>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</si>
  <si>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</si>
  <si>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</si>
  <si>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</si>
  <si>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</si>
  <si>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</si>
  <si>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</si>
  <si>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</si>
  <si>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</si>
  <si>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</si>
  <si>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</si>
  <si>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</si>
  <si>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</si>
  <si>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</si>
  <si>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</si>
  <si>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</si>
  <si>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</si>
  <si>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</si>
  <si>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</si>
  <si>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</si>
  <si>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</si>
  <si>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</si>
  <si>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</si>
  <si>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</si>
  <si>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</si>
  <si>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</si>
  <si>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</si>
  <si>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</si>
  <si>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</si>
  <si>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</si>
  <si>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</si>
  <si>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</si>
  <si>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</si>
  <si>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</si>
  <si>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</si>
  <si>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</si>
  <si>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</si>
  <si>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</si>
  <si>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</si>
  <si>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</si>
  <si>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</si>
  <si>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</si>
  <si>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</si>
  <si>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</si>
  <si>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</si>
  <si>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</si>
  <si>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</si>
  <si>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</si>
  <si>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</si>
  <si>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</si>
  <si>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</si>
  <si>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</si>
  <si>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</si>
  <si>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</si>
  <si>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</si>
  <si>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</si>
  <si>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</si>
  <si>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</si>
  <si>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</si>
  <si>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</si>
  <si>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</si>
  <si>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</si>
  <si>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</si>
  <si>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</si>
  <si>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</si>
  <si>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</si>
  <si>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</si>
  <si>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</si>
  <si>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</si>
  <si>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</si>
  <si>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</si>
  <si>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</si>
  <si>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</si>
  <si>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</si>
  <si>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</si>
  <si>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</si>
  <si>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</si>
  <si>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</si>
  <si>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</si>
  <si>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</si>
  <si>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</si>
  <si>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</si>
  <si>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</si>
  <si>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</si>
  <si>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</si>
  <si>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</si>
  <si>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</si>
  <si>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</si>
  <si>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</si>
  <si>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</si>
  <si>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</si>
  <si>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</si>
  <si>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</si>
  <si>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</si>
  <si>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</si>
  <si>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</si>
  <si>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</si>
  <si>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</si>
  <si>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</si>
  <si>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</si>
  <si>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</si>
  <si>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</si>
  <si>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</si>
  <si>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</si>
  <si>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</si>
  <si>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</si>
  <si>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</si>
  <si>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</si>
  <si>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</si>
  <si>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</si>
  <si>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</si>
  <si>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</si>
  <si>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</si>
  <si>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</si>
  <si>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</si>
  <si>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</si>
  <si>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</si>
  <si>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</si>
  <si>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</si>
  <si>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</si>
  <si>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</si>
  <si>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</si>
  <si>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</si>
  <si>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</si>
  <si>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</si>
  <si>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</si>
  <si>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</si>
  <si>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</si>
  <si>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</si>
  <si>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</si>
  <si>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</si>
  <si>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</si>
  <si>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</si>
  <si>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</si>
  <si>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</si>
  <si>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</si>
  <si>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</si>
  <si>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</si>
  <si>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</si>
  <si>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</si>
  <si>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</si>
  <si>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</si>
  <si>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</si>
  <si>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</si>
  <si>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</si>
  <si>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</si>
  <si>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</si>
  <si>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</si>
  <si>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</si>
  <si>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</si>
  <si>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</si>
  <si>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</si>
  <si>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</si>
  <si>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</si>
  <si>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</si>
  <si>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</si>
  <si>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</si>
  <si>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</si>
  <si>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</si>
  <si>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</si>
  <si>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</si>
  <si>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</si>
  <si>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</si>
  <si>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</si>
  <si>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</si>
  <si>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</si>
  <si>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</si>
  <si>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</si>
  <si>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</si>
  <si>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</si>
  <si>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</si>
  <si>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</si>
  <si>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</si>
  <si>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</si>
  <si>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</si>
  <si>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</si>
  <si>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</si>
  <si>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</si>
  <si>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</si>
  <si>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</si>
  <si>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</si>
  <si>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</si>
  <si>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</si>
  <si>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</si>
  <si>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</si>
  <si>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</si>
  <si>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</si>
  <si>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</si>
  <si>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</si>
  <si>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</si>
  <si>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</si>
  <si>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</si>
  <si>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</si>
  <si>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</si>
  <si>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</si>
  <si>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</si>
  <si>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</si>
  <si>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</si>
  <si>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</si>
  <si>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</si>
  <si>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</si>
  <si>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</si>
  <si>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</si>
  <si>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</si>
  <si>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</si>
  <si>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</si>
  <si>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</si>
  <si>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</si>
  <si>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</si>
  <si>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</si>
  <si>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</si>
  <si>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</si>
  <si>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</si>
  <si>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</si>
  <si>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</si>
  <si>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</si>
  <si>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</si>
  <si>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</si>
  <si>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</si>
  <si>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</si>
  <si>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</si>
  <si>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</si>
  <si>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</si>
  <si>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</si>
  <si>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</si>
  <si>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</si>
  <si>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</si>
  <si>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</si>
  <si>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</si>
  <si>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</si>
  <si>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</si>
  <si>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</si>
  <si>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</si>
  <si>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</si>
  <si>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</si>
  <si>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</si>
  <si>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</si>
  <si>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</si>
  <si>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</si>
  <si>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</si>
  <si>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</si>
  <si>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</si>
  <si>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</si>
  <si>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</si>
  <si>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</si>
  <si>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</si>
  <si>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</si>
  <si>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</si>
  <si>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</si>
  <si>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</si>
  <si>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</si>
  <si>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</si>
  <si>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</si>
  <si>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</si>
  <si>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</si>
  <si>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</si>
  <si>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</si>
  <si>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</si>
  <si>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</si>
  <si>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</si>
  <si>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</si>
  <si>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</si>
  <si>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</si>
  <si>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</si>
  <si>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</si>
  <si>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</si>
  <si>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</si>
  <si>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</si>
  <si>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</si>
  <si>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</si>
  <si>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</si>
  <si>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</si>
  <si>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</si>
  <si>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</si>
  <si>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</si>
  <si>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</si>
  <si>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</si>
  <si>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</si>
  <si>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</si>
  <si>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</si>
  <si>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</si>
  <si>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</si>
  <si>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</si>
  <si>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</si>
  <si>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</si>
  <si>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</si>
  <si>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</si>
  <si>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</si>
  <si>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</si>
  <si>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</si>
  <si>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</si>
  <si>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</si>
  <si>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</si>
  <si>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</si>
  <si>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</si>
  <si>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</si>
  <si>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</si>
  <si>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</si>
  <si>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</si>
  <si>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</si>
  <si>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</si>
  <si>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</si>
  <si>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</si>
  <si>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</si>
  <si>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</si>
  <si>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</si>
  <si>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</si>
  <si>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</si>
  <si>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</si>
  <si>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</si>
  <si>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</si>
  <si>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</si>
  <si>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</si>
  <si>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</si>
  <si>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</si>
  <si>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</si>
  <si>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</si>
  <si>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</si>
  <si>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</si>
  <si>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</si>
  <si>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</si>
  <si>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</si>
  <si>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</si>
  <si>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</si>
  <si>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</si>
  <si>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</si>
  <si>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</si>
  <si>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</si>
  <si>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</si>
  <si>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</si>
  <si>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</si>
  <si>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</si>
  <si>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</si>
  <si>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</si>
  <si>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</si>
  <si>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</si>
  <si>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</si>
  <si>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</si>
  <si>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</si>
  <si>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</si>
  <si>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</si>
  <si>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</si>
  <si>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</si>
  <si>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</si>
  <si>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</si>
  <si>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</si>
  <si>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</si>
  <si>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</si>
  <si>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</si>
  <si>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</si>
  <si>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</si>
  <si>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</si>
  <si>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</si>
  <si>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</si>
  <si>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</si>
  <si>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</si>
  <si>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</si>
  <si>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</si>
  <si>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</si>
  <si>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</si>
  <si>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</si>
  <si>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</si>
  <si>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</si>
  <si>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</si>
  <si>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</si>
  <si>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</si>
  <si>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</si>
  <si>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</si>
  <si>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</si>
  <si>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</si>
  <si>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</si>
  <si>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</si>
  <si>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</si>
  <si>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</si>
  <si>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</si>
  <si>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</si>
  <si>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</si>
  <si>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</si>
  <si>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</si>
  <si>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</si>
  <si>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</si>
  <si>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</si>
  <si>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</si>
  <si>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</si>
  <si>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</si>
  <si>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</si>
  <si>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</si>
  <si>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</si>
  <si>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</si>
  <si>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</si>
  <si>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</si>
  <si>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</si>
  <si>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</si>
  <si>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</si>
  <si>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</si>
  <si>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</si>
  <si>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</si>
  <si>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</si>
  <si>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</si>
  <si>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</si>
  <si>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</si>
  <si>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</si>
  <si>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</si>
  <si>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</si>
  <si>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</si>
  <si>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</si>
  <si>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</si>
  <si>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</si>
  <si>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</si>
  <si>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</si>
  <si>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</si>
  <si>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</si>
  <si>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</si>
  <si>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</si>
  <si>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</si>
  <si>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</si>
  <si>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</si>
  <si>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</si>
  <si>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</si>
  <si>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</si>
  <si>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</si>
  <si>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</si>
  <si>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</si>
  <si>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</si>
  <si>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</si>
  <si>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</si>
  <si>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</si>
  <si>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</si>
  <si>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</si>
  <si>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</si>
  <si>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</si>
  <si>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</si>
  <si>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</si>
  <si>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</si>
  <si>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</si>
  <si>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</si>
  <si>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</si>
  <si>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</si>
  <si>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</si>
  <si>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</si>
  <si>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</si>
  <si>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</si>
  <si>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</si>
  <si>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</si>
  <si>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</si>
  <si>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</si>
  <si>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</si>
  <si>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</si>
  <si>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</si>
  <si>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</si>
  <si>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</si>
  <si>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</si>
  <si>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</si>
  <si>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</si>
  <si>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</si>
  <si>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</si>
  <si>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</si>
  <si>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</si>
  <si>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</si>
  <si>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</si>
  <si>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</si>
  <si>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</si>
  <si>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</si>
  <si>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</si>
  <si>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</si>
  <si>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</si>
  <si>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</si>
  <si>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</si>
  <si>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</si>
  <si>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</si>
  <si>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</si>
  <si>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</si>
  <si>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</si>
  <si>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</si>
  <si>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</si>
  <si>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</si>
  <si>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</si>
  <si>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</si>
  <si>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</si>
  <si>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</si>
  <si>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</si>
  <si>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</si>
  <si>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</si>
  <si>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</si>
  <si>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</si>
  <si>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</si>
  <si>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</si>
  <si>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</si>
  <si>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</si>
  <si>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</si>
  <si>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</si>
  <si>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</si>
  <si>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</si>
  <si>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</si>
  <si>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</si>
  <si>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</si>
  <si>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</si>
  <si>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</si>
  <si>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</si>
  <si>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</si>
  <si>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</si>
  <si>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</si>
  <si>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</si>
  <si>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</si>
  <si>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</si>
  <si>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</si>
  <si>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</si>
  <si>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</si>
  <si>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</si>
  <si>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</si>
  <si>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</si>
  <si>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</si>
  <si>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</si>
  <si>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</si>
  <si>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</si>
  <si>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</si>
  <si>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</si>
  <si>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</si>
  <si>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</si>
  <si>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</si>
  <si>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</si>
  <si>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</si>
  <si>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</si>
  <si>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</si>
  <si>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</si>
  <si>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</si>
  <si>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</si>
  <si>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</si>
  <si>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</si>
  <si>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</si>
  <si>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</si>
  <si>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</si>
  <si>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</si>
  <si>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</si>
  <si>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</si>
  <si>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</si>
  <si>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</si>
  <si>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</si>
  <si>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</si>
  <si>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</si>
  <si>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</si>
  <si>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</si>
  <si>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</si>
  <si>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</si>
  <si>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</si>
  <si>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</si>
  <si>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</si>
  <si>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</si>
  <si>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</si>
  <si>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</si>
  <si>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</si>
  <si>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</si>
  <si>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</si>
  <si>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</si>
  <si>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</si>
  <si>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</si>
  <si>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</si>
  <si>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</si>
  <si>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</si>
  <si>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</si>
  <si>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</si>
  <si>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</si>
  <si>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</si>
  <si>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</si>
  <si>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</si>
  <si>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</si>
  <si>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</si>
  <si>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</si>
  <si>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</si>
  <si>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</si>
  <si>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</si>
  <si>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</si>
  <si>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</si>
  <si>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</si>
  <si>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</si>
  <si>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</si>
  <si>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</si>
  <si>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</si>
  <si>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</si>
  <si>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</si>
  <si>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</si>
  <si>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</si>
  <si>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</si>
  <si>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</si>
  <si>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</si>
  <si>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</si>
  <si>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</si>
  <si>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</si>
  <si>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</si>
  <si>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</si>
  <si>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</si>
  <si>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</si>
  <si>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</si>
  <si>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</si>
  <si>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</si>
  <si>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</si>
  <si>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</si>
  <si>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</si>
  <si>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</si>
  <si>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</si>
  <si>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</si>
  <si>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</si>
  <si>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</si>
  <si>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</si>
  <si>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</si>
  <si>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</si>
  <si>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</si>
  <si>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</si>
  <si>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</si>
  <si>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</si>
  <si>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</si>
  <si>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</si>
  <si>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</si>
  <si>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</si>
  <si>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</si>
  <si>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</si>
  <si>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</si>
  <si>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</si>
  <si>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</si>
  <si>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</si>
  <si>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</si>
  <si>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</si>
  <si>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</si>
  <si>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</si>
  <si>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</si>
  <si>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</si>
  <si>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</si>
  <si>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</si>
  <si>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</si>
  <si>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</si>
  <si>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</si>
  <si>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</si>
  <si>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</si>
  <si>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</si>
  <si>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</si>
  <si>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</si>
  <si>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</si>
  <si>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</si>
  <si>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</si>
  <si>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</si>
  <si>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</si>
  <si>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</si>
  <si>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</si>
  <si>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</si>
  <si>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</si>
  <si>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</si>
  <si>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</si>
  <si>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</si>
  <si>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</si>
  <si>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</si>
  <si>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</si>
  <si>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</si>
  <si>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</si>
  <si>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</si>
  <si>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</si>
  <si>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</si>
  <si>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</si>
  <si>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</si>
  <si>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</si>
  <si>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</si>
  <si>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</si>
  <si>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</si>
  <si>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</si>
  <si>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</si>
  <si>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</si>
  <si>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</si>
  <si>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</si>
  <si>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</si>
  <si>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</si>
  <si>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</si>
  <si>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</si>
  <si>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</si>
  <si>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</si>
  <si>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</si>
  <si>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</si>
  <si>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</si>
  <si>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</si>
  <si>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</si>
  <si>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</si>
  <si>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</si>
  <si>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</si>
  <si>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</si>
  <si>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</si>
  <si>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</si>
  <si>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</si>
  <si>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</si>
  <si>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</si>
  <si>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</si>
  <si>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</si>
  <si>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</si>
  <si>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</si>
  <si>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</si>
  <si>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</si>
  <si>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</si>
  <si>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</si>
  <si>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</si>
  <si>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</si>
  <si>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</si>
  <si>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</si>
  <si>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</si>
  <si>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</si>
  <si>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</si>
  <si>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</si>
  <si>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</si>
  <si>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</si>
  <si>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</si>
  <si>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</si>
  <si>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</si>
  <si>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</si>
  <si>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</si>
  <si>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</si>
  <si>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</si>
  <si>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</si>
  <si>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</si>
  <si>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</si>
  <si>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</si>
  <si>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</si>
  <si>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</si>
  <si>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</si>
  <si>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</si>
  <si>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</si>
  <si>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</si>
  <si>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</si>
  <si>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</si>
  <si>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</si>
  <si>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</si>
  <si>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</si>
  <si>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</si>
  <si>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</si>
  <si>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</si>
  <si>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</si>
  <si>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</si>
  <si>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</si>
  <si>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</si>
  <si>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</si>
  <si>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</si>
  <si>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</si>
  <si>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</si>
  <si>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</si>
  <si>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</si>
  <si>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</si>
  <si>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</si>
  <si>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</si>
  <si>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</si>
  <si>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</si>
  <si>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</si>
  <si>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</si>
  <si>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</si>
  <si>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</si>
  <si>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</si>
  <si>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</si>
  <si>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</si>
  <si>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</si>
  <si>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</si>
  <si>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</si>
  <si>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</si>
  <si>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</si>
  <si>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</si>
  <si>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</si>
  <si>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</si>
  <si>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</si>
  <si>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</si>
  <si>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</si>
  <si>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</si>
  <si>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</si>
  <si>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</si>
  <si>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</si>
  <si>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</si>
  <si>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</si>
  <si>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</si>
  <si>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</si>
  <si>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</si>
  <si>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</si>
  <si>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</si>
  <si>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</si>
  <si>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</si>
  <si>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</si>
  <si>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</si>
  <si>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</si>
  <si>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</si>
  <si>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</si>
  <si>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</si>
  <si>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</si>
  <si>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</si>
  <si>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</si>
  <si>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</si>
  <si>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</si>
  <si>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</si>
  <si>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</si>
  <si>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</si>
  <si>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</si>
  <si>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</si>
  <si>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</si>
  <si>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</si>
  <si>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</si>
  <si>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</si>
  <si>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</si>
  <si>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</si>
  <si>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</si>
  <si>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</si>
  <si>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</si>
  <si>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</si>
  <si>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</si>
  <si>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</si>
  <si>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</si>
  <si>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</si>
  <si>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</si>
  <si>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</si>
  <si>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</si>
  <si>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</si>
  <si>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</si>
  <si>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</si>
  <si>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</si>
  <si>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</si>
  <si>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</si>
  <si>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</si>
  <si>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</si>
  <si>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</si>
  <si>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</si>
  <si>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</si>
  <si>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</si>
  <si>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</si>
  <si>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</si>
  <si>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</si>
  <si>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</si>
  <si>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</si>
  <si>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</si>
  <si>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</si>
  <si>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</si>
  <si>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</si>
  <si>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</si>
  <si>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</si>
  <si>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</si>
  <si>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</si>
  <si>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</si>
  <si>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</si>
  <si>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</si>
  <si>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</si>
  <si>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</si>
  <si>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</si>
  <si>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</si>
  <si>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</si>
  <si>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</si>
  <si>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</si>
  <si>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</si>
  <si>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</si>
  <si>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</si>
  <si>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</si>
  <si>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</si>
  <si>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</si>
  <si>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</si>
  <si>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</si>
  <si>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</si>
  <si>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</si>
  <si>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</si>
  <si>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</si>
  <si>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</si>
  <si>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</si>
  <si>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</si>
  <si>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</si>
  <si>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</si>
  <si>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</si>
  <si>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</si>
  <si>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</si>
  <si>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</si>
  <si>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</si>
  <si>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</si>
  <si>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</si>
  <si>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</si>
  <si>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</si>
  <si>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</si>
  <si>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</si>
  <si>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</si>
  <si>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</si>
  <si>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</si>
  <si>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</si>
  <si>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</si>
  <si>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</si>
  <si>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</si>
  <si>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</si>
  <si>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</si>
  <si>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</si>
  <si>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</si>
  <si>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</si>
  <si>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</si>
  <si>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</si>
  <si>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</si>
  <si>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</si>
  <si>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</si>
  <si>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</si>
  <si>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</si>
  <si>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</si>
  <si>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</si>
  <si>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</si>
  <si>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</si>
  <si>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</si>
  <si>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</si>
  <si>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</si>
  <si>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</si>
  <si>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</si>
  <si>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</si>
  <si>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</si>
  <si>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</si>
  <si>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</si>
  <si>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</si>
  <si>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</si>
  <si>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</si>
  <si>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</si>
  <si>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</si>
  <si>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</si>
  <si>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</si>
  <si>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</si>
  <si>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</si>
  <si>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</si>
  <si>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</si>
  <si>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</si>
  <si>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</si>
  <si>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</si>
  <si>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</si>
  <si>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</si>
  <si>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</si>
  <si>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</si>
  <si>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</si>
  <si>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</si>
  <si>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</si>
  <si>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</si>
  <si>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</si>
  <si>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</si>
  <si>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</si>
  <si>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</si>
  <si>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</si>
  <si>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</si>
  <si>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</si>
  <si>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</si>
  <si>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</si>
  <si>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</si>
  <si>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</si>
  <si>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</si>
  <si>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</si>
  <si>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</si>
  <si>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</si>
  <si>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</si>
  <si>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</si>
  <si>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</si>
  <si>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</si>
  <si>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</si>
  <si>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</si>
  <si>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</si>
  <si>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</si>
  <si>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</si>
  <si>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</si>
  <si>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</si>
  <si>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</si>
  <si>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</si>
  <si>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</si>
  <si>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</si>
  <si>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</si>
  <si>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</si>
  <si>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</si>
  <si>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</si>
  <si>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</si>
  <si>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</si>
  <si>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</si>
  <si>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</si>
  <si>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</si>
  <si>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</si>
  <si>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</si>
  <si>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</si>
  <si>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</si>
  <si>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</si>
  <si>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</si>
  <si>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</si>
  <si>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</si>
  <si>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</si>
  <si>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</si>
  <si>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</si>
  <si>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</si>
  <si>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</si>
  <si>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</si>
  <si>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</si>
  <si>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</si>
  <si>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</si>
  <si>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</si>
  <si>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</si>
  <si>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</si>
  <si>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</si>
  <si>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</si>
  <si>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</si>
  <si>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</si>
  <si>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</si>
  <si>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</si>
  <si>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</si>
  <si>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</si>
  <si>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</si>
  <si>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</si>
  <si>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</si>
  <si>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</si>
  <si>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</si>
  <si>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</si>
  <si>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</si>
  <si>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</si>
  <si>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</si>
  <si>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</si>
  <si>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</si>
  <si>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</si>
  <si>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</si>
  <si>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</si>
  <si>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</si>
  <si>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</si>
  <si>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</si>
  <si>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</si>
  <si>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</si>
  <si>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</si>
  <si>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</si>
  <si>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</si>
  <si>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</si>
  <si>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</si>
  <si>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</si>
  <si>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</si>
  <si>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</si>
  <si>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</si>
  <si>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</si>
  <si>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</si>
  <si>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</si>
  <si>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</si>
  <si>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</si>
  <si>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</si>
  <si>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</si>
  <si>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</si>
  <si>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</si>
  <si>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</si>
  <si>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</si>
  <si>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</si>
  <si>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</si>
  <si>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</si>
  <si>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</si>
  <si>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</si>
  <si>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</si>
  <si>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</si>
  <si>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</si>
  <si>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</si>
  <si>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</si>
  <si>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</si>
  <si>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</si>
  <si>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</si>
  <si>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</si>
  <si>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</si>
  <si>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</si>
  <si>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</si>
  <si>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</si>
  <si>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</si>
  <si>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</si>
  <si>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</si>
  <si>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</si>
  <si>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</si>
  <si>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</si>
  <si>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</si>
  <si>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</si>
  <si>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</si>
  <si>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</si>
  <si>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</si>
  <si>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</si>
  <si>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</si>
  <si>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</si>
  <si>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</si>
  <si>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</si>
  <si>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</si>
  <si>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</si>
  <si>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</si>
  <si>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</si>
  <si>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</si>
  <si>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</si>
  <si>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</si>
  <si>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</si>
  <si>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</si>
  <si>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</si>
  <si>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</si>
  <si>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</si>
  <si>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</si>
  <si>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</si>
  <si>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</si>
  <si>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</si>
  <si>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</si>
  <si>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</si>
  <si>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</si>
  <si>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</si>
  <si>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</si>
  <si>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</si>
  <si>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</si>
  <si>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</si>
  <si>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</si>
  <si>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</si>
  <si>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</si>
  <si>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</si>
  <si>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</si>
  <si>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</si>
  <si>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</si>
  <si>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</si>
  <si>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</si>
  <si>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</si>
  <si>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</si>
  <si>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</si>
  <si>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</si>
  <si>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</si>
  <si>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</si>
  <si>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</si>
  <si>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</si>
  <si>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</si>
  <si>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</si>
  <si>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</si>
  <si>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</si>
  <si>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</si>
  <si>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</si>
  <si>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</si>
  <si>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</si>
  <si>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</si>
  <si>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</si>
  <si>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</si>
  <si>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</si>
  <si>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</si>
  <si>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</si>
  <si>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</si>
  <si>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</si>
  <si>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</si>
  <si>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</si>
  <si>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</si>
  <si>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</si>
  <si>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</si>
  <si>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</si>
  <si>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</si>
  <si>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</si>
  <si>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</si>
  <si>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</si>
  <si>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</si>
  <si>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</si>
  <si>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</si>
  <si>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</si>
  <si>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</si>
  <si>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</si>
  <si>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</si>
  <si>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</si>
  <si>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</si>
  <si>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</si>
  <si>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</si>
  <si>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</si>
  <si>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</si>
  <si>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</si>
  <si>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</si>
  <si>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</si>
  <si>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</si>
  <si>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</si>
  <si>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</si>
  <si>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</si>
  <si>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</si>
  <si>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</si>
  <si>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</si>
  <si>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</si>
  <si>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</si>
  <si>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</si>
  <si>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</si>
  <si>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</si>
  <si>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</si>
  <si>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</si>
  <si>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</si>
  <si>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</si>
  <si>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</si>
  <si>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</si>
  <si>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</si>
  <si>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</si>
  <si>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</si>
  <si>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</si>
  <si>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</si>
  <si>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</si>
  <si>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</si>
  <si>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</si>
  <si>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</si>
  <si>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</si>
  <si>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</si>
  <si>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</si>
  <si>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</si>
  <si>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</si>
  <si>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</si>
  <si>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</si>
  <si>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</si>
  <si>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</si>
  <si>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</si>
  <si>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</si>
  <si>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</si>
  <si>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</si>
  <si>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</si>
  <si>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</si>
  <si>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</si>
  <si>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</si>
  <si>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</si>
  <si>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</si>
  <si>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</si>
  <si>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</si>
  <si>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</si>
  <si>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</si>
  <si>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</si>
  <si>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</si>
  <si>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</si>
  <si>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</si>
  <si>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</si>
  <si>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</si>
  <si>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</si>
  <si>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</si>
  <si>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</si>
  <si>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</si>
  <si>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</si>
  <si>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</si>
  <si>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</si>
  <si>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</si>
  <si>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</si>
  <si>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</si>
  <si>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</si>
  <si>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</si>
  <si>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</si>
  <si>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</si>
  <si>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</si>
  <si>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</si>
  <si>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</si>
  <si>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</si>
  <si>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</si>
  <si>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</si>
  <si>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</si>
  <si>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</si>
  <si>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</si>
  <si>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</si>
  <si>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</si>
  <si>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</si>
  <si>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</si>
  <si>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</si>
  <si>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</si>
  <si>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</si>
  <si>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</si>
  <si>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</si>
  <si>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</si>
  <si>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</si>
  <si>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</si>
  <si>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</si>
  <si>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</si>
  <si>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</si>
  <si>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</si>
  <si>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</si>
  <si>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</si>
  <si>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</si>
  <si>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</si>
  <si>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</si>
  <si>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</si>
  <si>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</si>
  <si>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</si>
  <si>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</si>
  <si>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</si>
  <si>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</si>
  <si>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</si>
  <si>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</si>
  <si>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</si>
  <si>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</si>
  <si>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</si>
  <si>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</si>
  <si>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</si>
  <si>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</si>
  <si>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</si>
  <si>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</si>
  <si>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</si>
  <si>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</si>
  <si>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</si>
  <si>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</si>
  <si>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</si>
  <si>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</si>
  <si>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</si>
  <si>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</si>
  <si>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</si>
  <si>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</si>
  <si>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</si>
  <si>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</si>
  <si>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</si>
  <si>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</si>
  <si>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</si>
  <si>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</si>
  <si>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</si>
  <si>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</si>
  <si>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</si>
  <si>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</si>
  <si>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</si>
  <si>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</si>
  <si>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</si>
  <si>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</si>
  <si>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</si>
  <si>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</si>
  <si>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</si>
  <si>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</si>
  <si>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</si>
  <si>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</si>
  <si>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</si>
  <si>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</si>
  <si>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</si>
  <si>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</si>
  <si>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</si>
  <si>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</si>
  <si>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</si>
  <si>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</si>
  <si>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</si>
  <si>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</si>
  <si>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</si>
  <si>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</si>
  <si>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</si>
  <si>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</si>
  <si>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</si>
  <si>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</si>
  <si>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</si>
  <si>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</si>
  <si>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</si>
  <si>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</si>
  <si>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</si>
  <si>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</si>
  <si>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</si>
  <si>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</si>
  <si>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</si>
  <si>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</si>
  <si>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</si>
  <si>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</si>
  <si>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</si>
  <si>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</si>
  <si>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</si>
  <si>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</si>
  <si>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</si>
  <si>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</si>
  <si>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</si>
  <si>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</si>
  <si>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</si>
  <si>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</si>
  <si>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</si>
  <si>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</si>
  <si>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</si>
  <si>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</si>
  <si>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</si>
  <si>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</si>
  <si>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</si>
  <si>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</si>
  <si>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</si>
  <si>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</si>
  <si>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</si>
  <si>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</si>
  <si>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</si>
  <si>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</si>
  <si>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</si>
  <si>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</si>
  <si>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</si>
  <si>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</si>
  <si>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</si>
  <si>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</si>
  <si>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</si>
  <si>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</si>
  <si>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</si>
  <si>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</si>
  <si>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</si>
  <si>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</si>
  <si>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</si>
  <si>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</si>
  <si>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</si>
  <si>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</si>
  <si>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</si>
  <si>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</si>
  <si>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</si>
  <si>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</si>
  <si>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</si>
  <si>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</si>
  <si>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</si>
  <si>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</si>
  <si>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</si>
  <si>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</si>
  <si>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</si>
  <si>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</si>
  <si>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</si>
  <si>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</si>
  <si>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</si>
  <si>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</si>
  <si>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</si>
  <si>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</si>
  <si>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</si>
  <si>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</si>
  <si>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</si>
  <si>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</si>
  <si>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</si>
  <si>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</si>
  <si>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</si>
  <si>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</si>
  <si>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</si>
  <si>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</si>
  <si>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</si>
  <si>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</si>
  <si>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</si>
  <si>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</si>
  <si>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</si>
  <si>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</si>
  <si>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</si>
  <si>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</si>
  <si>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</si>
  <si>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</si>
  <si>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</si>
  <si>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</si>
  <si>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</si>
  <si>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</si>
  <si>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</si>
  <si>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</si>
  <si>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</si>
  <si>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</si>
  <si>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</si>
  <si>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</si>
  <si>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</si>
  <si>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</si>
  <si>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</si>
  <si>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</si>
  <si>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</si>
  <si>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</si>
  <si>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</si>
  <si>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</si>
  <si>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</si>
  <si>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</si>
  <si>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</si>
  <si>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</si>
  <si>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</si>
  <si>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</si>
  <si>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</si>
  <si>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</si>
  <si>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</si>
  <si>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</si>
  <si>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</si>
  <si>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</si>
  <si>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</si>
  <si>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</si>
  <si>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</si>
  <si>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</si>
  <si>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</si>
  <si>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</si>
  <si>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</si>
  <si>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</si>
  <si>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</si>
  <si>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</si>
  <si>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</si>
  <si>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</si>
  <si>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</si>
  <si>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</si>
  <si>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</si>
  <si>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</si>
  <si>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</si>
  <si>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</si>
  <si>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</si>
  <si>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</si>
  <si>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</si>
  <si>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</si>
  <si>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</si>
  <si>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</si>
  <si>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</si>
  <si>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</si>
  <si>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</si>
  <si>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</si>
  <si>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</si>
  <si>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</si>
  <si>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</si>
  <si>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</si>
  <si>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</si>
  <si>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</si>
  <si>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</si>
  <si>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</si>
  <si>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</si>
  <si>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</si>
  <si>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</si>
  <si>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</si>
  <si>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</si>
  <si>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</si>
  <si>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</si>
  <si>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</si>
  <si>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</si>
  <si>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</si>
  <si>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</si>
  <si>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</si>
  <si>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</si>
  <si>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</si>
  <si>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</si>
  <si>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</si>
  <si>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</si>
  <si>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</si>
  <si>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</si>
  <si>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</si>
  <si>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</si>
  <si>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</si>
  <si>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</si>
  <si>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</si>
  <si>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</si>
  <si>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</si>
  <si>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</si>
  <si>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</si>
  <si>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</si>
  <si>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</si>
  <si>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</si>
  <si>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</si>
  <si>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</si>
  <si>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</si>
  <si>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</si>
  <si>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</si>
  <si>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</si>
  <si>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</si>
  <si>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</si>
  <si>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</si>
  <si>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</si>
  <si>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</si>
  <si>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</si>
  <si>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</si>
  <si>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</si>
  <si>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</si>
  <si>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</si>
  <si>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</si>
  <si>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</si>
  <si>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</si>
  <si>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</si>
  <si>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</si>
  <si>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</si>
  <si>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</si>
  <si>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</si>
  <si>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</si>
  <si>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</si>
  <si>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</si>
  <si>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</si>
  <si>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</si>
  <si>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</si>
  <si>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</si>
  <si>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</si>
  <si>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</si>
  <si>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</si>
  <si>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</si>
  <si>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</si>
  <si>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</si>
  <si>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</si>
  <si>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</si>
  <si>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</si>
  <si>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</si>
  <si>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</si>
  <si>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</si>
  <si>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</si>
  <si>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</si>
  <si>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</si>
  <si>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</si>
  <si>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</si>
  <si>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</si>
  <si>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</si>
  <si>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</si>
  <si>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</si>
  <si>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</si>
  <si>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</si>
  <si>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</si>
  <si>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</si>
  <si>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</si>
  <si>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</si>
  <si>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</si>
  <si>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</si>
  <si>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</si>
  <si>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</si>
  <si>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</si>
  <si>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</si>
  <si>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</si>
  <si>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</si>
  <si>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</si>
  <si>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</si>
  <si>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</si>
  <si>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</si>
  <si>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</si>
  <si>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</si>
  <si>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</si>
  <si>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</si>
  <si>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</si>
  <si>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</si>
  <si>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</si>
  <si>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</si>
  <si>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</si>
  <si>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</si>
  <si>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</si>
  <si>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</si>
  <si>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</si>
  <si>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</si>
  <si>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</si>
  <si>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</si>
  <si>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</si>
  <si>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</si>
  <si>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</si>
  <si>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</si>
  <si>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</si>
  <si>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</si>
  <si>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</si>
  <si>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</si>
  <si>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</si>
  <si>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</si>
  <si>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</si>
  <si>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</si>
  <si>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</si>
  <si>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</si>
  <si>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</si>
  <si>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</si>
  <si>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</si>
  <si>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</si>
  <si>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</si>
  <si>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</si>
  <si>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</si>
  <si>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</si>
  <si>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</si>
  <si>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</si>
  <si>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</si>
  <si>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</si>
  <si>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</si>
  <si>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</si>
  <si>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</si>
  <si>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</si>
  <si>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</si>
  <si>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</si>
  <si>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</si>
  <si>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</si>
  <si>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</si>
  <si>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</si>
  <si>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</si>
  <si>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</si>
  <si>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</si>
  <si>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</si>
  <si>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</si>
  <si>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</si>
  <si>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</si>
  <si>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</si>
  <si>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</si>
  <si>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</si>
  <si>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</si>
  <si>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</si>
  <si>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</si>
  <si>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</si>
  <si>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</si>
  <si>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</si>
  <si>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</si>
  <si>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</si>
  <si>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</si>
  <si>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</si>
  <si>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</si>
  <si>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</si>
  <si>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</si>
  <si>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</si>
  <si>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</si>
  <si>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</si>
  <si>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</si>
  <si>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</si>
  <si>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</si>
  <si>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</si>
  <si>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</si>
  <si>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</si>
  <si>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</si>
  <si>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</si>
  <si>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</si>
  <si>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</si>
  <si>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</si>
  <si>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</si>
  <si>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</si>
  <si>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</si>
  <si>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</si>
  <si>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</si>
  <si>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</si>
  <si>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</si>
  <si>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</si>
  <si>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</si>
  <si>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</si>
  <si>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</si>
  <si>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</si>
  <si>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</si>
  <si>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</si>
  <si>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</si>
  <si>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</si>
  <si>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</si>
  <si>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</si>
  <si>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</si>
  <si>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</si>
  <si>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</si>
  <si>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</si>
  <si>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</si>
  <si>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</si>
  <si>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</si>
  <si>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</si>
  <si>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</si>
  <si>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</si>
  <si>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</si>
  <si>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</si>
  <si>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</si>
  <si>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</si>
  <si>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</si>
  <si>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</si>
  <si>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</si>
  <si>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</si>
  <si>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</si>
  <si>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</si>
  <si>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</si>
  <si>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</si>
  <si>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</si>
  <si>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</si>
  <si>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</si>
  <si>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</si>
  <si>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</si>
  <si>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</si>
  <si>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</si>
  <si>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</si>
  <si>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</si>
  <si>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</si>
  <si>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</si>
  <si>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</si>
  <si>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</si>
  <si>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</si>
  <si>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</si>
  <si>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</si>
  <si>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</si>
  <si>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</si>
  <si>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</si>
  <si>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</si>
  <si>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</si>
  <si>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</si>
  <si>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</si>
  <si>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</si>
  <si>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</si>
  <si>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</si>
  <si>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</si>
  <si>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</si>
  <si>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</si>
  <si>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</si>
  <si>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</si>
  <si>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</si>
  <si>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</si>
  <si>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</si>
  <si>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</si>
  <si>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</si>
  <si>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</si>
  <si>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</si>
  <si>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</si>
  <si>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</si>
  <si>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</si>
  <si>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</si>
  <si>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</si>
  <si>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</si>
  <si>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</si>
  <si>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</si>
  <si>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</si>
  <si>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</si>
  <si>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</si>
  <si>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</si>
  <si>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</si>
  <si>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</si>
  <si>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</si>
  <si>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</si>
  <si>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</si>
  <si>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</si>
  <si>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</si>
  <si>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</si>
  <si>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</si>
  <si>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</si>
  <si>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</si>
  <si>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</si>
  <si>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</si>
  <si>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</si>
  <si>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</si>
  <si>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</si>
  <si>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</si>
  <si>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</si>
  <si>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</si>
  <si>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</si>
  <si>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</si>
  <si>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</si>
  <si>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</si>
  <si>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</si>
  <si>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</si>
  <si>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</si>
  <si>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</si>
  <si>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</si>
  <si>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</si>
  <si>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</si>
  <si>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</si>
  <si>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</si>
  <si>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</si>
  <si>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</si>
  <si>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</si>
  <si>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</si>
  <si>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</si>
  <si>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</si>
  <si>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</si>
  <si>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</si>
  <si>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</si>
  <si>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</si>
  <si>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</si>
  <si>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</si>
  <si>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</si>
  <si>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</si>
  <si>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</si>
  <si>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</si>
  <si>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</si>
  <si>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</si>
  <si>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</si>
  <si>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</si>
  <si>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</si>
  <si>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</si>
  <si>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</si>
  <si>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</si>
  <si>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</si>
  <si>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</si>
  <si>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</si>
  <si>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</si>
  <si>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</si>
  <si>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</si>
  <si>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</si>
  <si>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</si>
  <si>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</si>
  <si>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</si>
  <si>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</si>
  <si>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</si>
  <si>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</si>
  <si>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</si>
  <si>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</si>
  <si>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</si>
  <si>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</si>
  <si>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</si>
  <si>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</si>
  <si>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</si>
  <si>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</si>
  <si>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</si>
  <si>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</si>
  <si>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</si>
  <si>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</si>
  <si>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</si>
  <si>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</si>
  <si>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</si>
  <si>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</si>
  <si>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</si>
  <si>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</si>
  <si>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</si>
  <si>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</si>
  <si>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</si>
  <si>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</si>
  <si>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</si>
  <si>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</si>
  <si>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</si>
  <si>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</si>
  <si>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</si>
  <si>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</si>
  <si>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</si>
  <si>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</si>
  <si>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</si>
  <si>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</si>
  <si>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</si>
  <si>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</si>
  <si>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</si>
  <si>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</si>
  <si>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</si>
  <si>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</si>
  <si>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</si>
  <si>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</si>
  <si>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</si>
  <si>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</si>
  <si>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</si>
  <si>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</si>
  <si>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</si>
  <si>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</si>
  <si>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</si>
  <si>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</si>
  <si>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</si>
  <si>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</si>
  <si>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</si>
  <si>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</si>
  <si>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</si>
  <si>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</si>
  <si>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</si>
  <si>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</si>
  <si>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</si>
  <si>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</si>
  <si>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</si>
  <si>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</si>
  <si>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</si>
  <si>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</si>
  <si>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</si>
  <si>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</si>
  <si>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</si>
  <si>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</si>
  <si>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</si>
  <si>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</si>
  <si>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</si>
  <si>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</si>
  <si>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</si>
  <si>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</si>
  <si>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</si>
  <si>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</si>
  <si>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</si>
  <si>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</si>
  <si>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</si>
  <si>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</si>
  <si>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</si>
  <si>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</si>
  <si>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</si>
  <si>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</si>
  <si>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</si>
  <si>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</si>
  <si>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</si>
  <si>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</si>
  <si>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</si>
  <si>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</si>
  <si>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</si>
  <si>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</si>
  <si>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</si>
  <si>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</si>
  <si>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</si>
  <si>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</si>
  <si>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</si>
  <si>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</si>
  <si>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</si>
  <si>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</si>
  <si>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</si>
  <si>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</si>
  <si>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</si>
  <si>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</si>
  <si>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</si>
  <si>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</si>
  <si>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</si>
  <si>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</si>
  <si>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</si>
  <si>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</si>
  <si>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</si>
  <si>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</si>
  <si>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</si>
  <si>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</si>
  <si>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</si>
  <si>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</si>
  <si>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</si>
  <si>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</si>
  <si>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</si>
  <si>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</si>
  <si>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</si>
  <si>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</si>
  <si>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</si>
  <si>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</si>
  <si>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</si>
  <si>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</si>
  <si>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</si>
  <si>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</si>
  <si>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</si>
  <si>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</si>
  <si>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</si>
  <si>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</si>
  <si>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</si>
  <si>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</si>
  <si>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</si>
  <si>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</si>
  <si>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</si>
  <si>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</si>
  <si>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</si>
  <si>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</si>
  <si>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</si>
  <si>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</si>
  <si>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</si>
  <si>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</si>
  <si>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</si>
  <si>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</si>
  <si>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</si>
  <si>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</si>
  <si>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</si>
  <si>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</si>
  <si>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</si>
  <si>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</si>
  <si>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</si>
  <si>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</si>
  <si>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</si>
  <si>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</si>
  <si>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</si>
  <si>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</si>
  <si>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</si>
  <si>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</si>
  <si>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</si>
  <si>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</si>
  <si>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</si>
  <si>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</si>
  <si>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</si>
  <si>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</si>
  <si>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</si>
  <si>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</si>
  <si>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</si>
  <si>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</si>
  <si>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</si>
  <si>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</si>
  <si>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</si>
  <si>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</si>
  <si>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</si>
  <si>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</si>
  <si>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</si>
  <si>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</si>
  <si>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</si>
  <si>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</si>
  <si>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</si>
  <si>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</si>
  <si>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</si>
  <si>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</si>
  <si>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</si>
  <si>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</si>
  <si>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</si>
  <si>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</si>
  <si>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</si>
  <si>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</si>
  <si>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</si>
  <si>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</si>
  <si>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</si>
  <si>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</si>
  <si>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</si>
  <si>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</si>
  <si>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</si>
  <si>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</si>
  <si>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</si>
  <si>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</si>
  <si>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</si>
  <si>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</si>
  <si>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</si>
  <si>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</si>
  <si>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</si>
  <si>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</si>
  <si>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</si>
  <si>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</si>
  <si>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</si>
  <si>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</si>
  <si>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</si>
  <si>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</si>
  <si>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</si>
  <si>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</si>
  <si>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</si>
  <si>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</si>
  <si>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</si>
  <si>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</si>
  <si>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</si>
  <si>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</si>
  <si>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</si>
  <si>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</si>
  <si>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</si>
  <si>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</si>
  <si>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</si>
  <si>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</si>
  <si>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</si>
  <si>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</si>
  <si>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</si>
  <si>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</si>
  <si>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</si>
  <si>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</si>
  <si>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</si>
  <si>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</si>
  <si>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</si>
  <si>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</si>
  <si>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</si>
  <si>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</si>
  <si>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</si>
  <si>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</si>
  <si>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</si>
  <si>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</si>
  <si>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</si>
  <si>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</si>
  <si>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</si>
  <si>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</si>
  <si>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</si>
  <si>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</si>
  <si>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</si>
  <si>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</si>
  <si>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</si>
  <si>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</si>
  <si>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</si>
  <si>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</si>
  <si>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</si>
  <si>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</si>
  <si>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</si>
  <si>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</si>
  <si>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</si>
  <si>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</si>
  <si>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</si>
  <si>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</si>
  <si>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</si>
  <si>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</si>
  <si>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</si>
  <si>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</si>
  <si>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</si>
  <si>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</si>
  <si>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</si>
  <si>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</si>
  <si>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</si>
  <si>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</si>
  <si>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</si>
  <si>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</si>
  <si>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</si>
  <si>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</si>
  <si>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</si>
  <si>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</si>
  <si>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</si>
  <si>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</si>
  <si>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</si>
  <si>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</si>
  <si>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</si>
  <si>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</si>
  <si>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</si>
  <si>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</si>
  <si>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</si>
  <si>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</si>
  <si>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</si>
  <si>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</si>
  <si>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</si>
  <si>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</si>
  <si>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</si>
  <si>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</si>
  <si>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</si>
  <si>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</si>
  <si>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</si>
  <si>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</si>
  <si>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</si>
  <si>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</si>
  <si>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</si>
  <si>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</si>
  <si>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</si>
  <si>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</si>
  <si>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</si>
  <si>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</si>
  <si>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</si>
  <si>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</si>
  <si>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</si>
  <si>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</si>
  <si>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</si>
  <si>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</si>
  <si>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</si>
  <si>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</si>
  <si>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</si>
  <si>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</si>
  <si>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</si>
  <si>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</si>
  <si>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</si>
  <si>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</si>
  <si>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</si>
  <si>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</si>
  <si>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</si>
  <si>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</si>
  <si>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</si>
  <si>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</si>
  <si>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</si>
  <si>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</si>
  <si>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</si>
  <si>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</si>
  <si>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</si>
  <si>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</si>
  <si>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</si>
  <si>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</si>
  <si>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</si>
  <si>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</si>
  <si>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</si>
  <si>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</si>
  <si>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</si>
  <si>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</si>
  <si>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</si>
  <si>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</si>
  <si>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</si>
  <si>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</si>
  <si>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</si>
  <si>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</si>
  <si>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</si>
  <si>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</si>
  <si>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</si>
  <si>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</si>
  <si>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</si>
  <si>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</si>
  <si>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</si>
  <si>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</si>
  <si>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</si>
  <si>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</si>
  <si>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</si>
  <si>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</si>
  <si>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</si>
  <si>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</si>
  <si>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</si>
  <si>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</si>
  <si>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</si>
  <si>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</si>
  <si>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</si>
  <si>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</si>
  <si>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</si>
  <si>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</si>
  <si>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</si>
  <si>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</si>
  <si>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</si>
  <si>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</si>
  <si>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</si>
  <si>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</si>
  <si>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</si>
  <si>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</si>
  <si>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</si>
  <si>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</si>
  <si>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</si>
  <si>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</si>
  <si>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</si>
  <si>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</si>
  <si>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</si>
  <si>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</si>
  <si>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</si>
  <si>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</si>
  <si>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</si>
  <si>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</si>
  <si>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</si>
  <si>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</si>
  <si>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</si>
  <si>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</si>
  <si>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</si>
  <si>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</si>
  <si>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</si>
  <si>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</si>
  <si>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</si>
  <si>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</si>
  <si>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</si>
  <si>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</si>
  <si>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</si>
  <si>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</si>
  <si>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</si>
  <si>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</si>
  <si>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</si>
  <si>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</si>
  <si>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</si>
  <si>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</si>
  <si>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</si>
  <si>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</si>
  <si>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</si>
  <si>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</si>
  <si>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</si>
  <si>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</si>
  <si>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</si>
  <si>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</si>
  <si>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</si>
  <si>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</si>
  <si>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</si>
  <si>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</si>
  <si>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</si>
  <si>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</si>
  <si>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</si>
  <si>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</si>
  <si>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</si>
  <si>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</si>
  <si>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</si>
  <si>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</si>
  <si>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</si>
  <si>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</si>
  <si>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</si>
  <si>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</si>
  <si>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</si>
  <si>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</si>
  <si>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</si>
  <si>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</si>
  <si>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</si>
  <si>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</si>
  <si>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</si>
  <si>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</si>
  <si>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</si>
  <si>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</si>
  <si>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</si>
  <si>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</si>
  <si>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</si>
  <si>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</si>
  <si>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</si>
  <si>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</si>
  <si>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</si>
  <si>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</si>
  <si>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</si>
  <si>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</si>
  <si>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</si>
  <si>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</si>
  <si>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</si>
  <si>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</si>
  <si>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</si>
  <si>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</si>
  <si>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</si>
  <si>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</si>
  <si>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</si>
  <si>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</si>
  <si>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</si>
  <si>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</si>
  <si>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</si>
  <si>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</si>
  <si>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</si>
  <si>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</si>
  <si>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</si>
  <si>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</si>
  <si>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</si>
  <si>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</si>
  <si>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</si>
  <si>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</si>
  <si>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</si>
  <si>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</si>
  <si>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</si>
  <si>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</si>
  <si>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</si>
  <si>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</si>
  <si>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</si>
  <si>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</si>
  <si>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</si>
  <si>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</si>
  <si>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</si>
  <si>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</si>
  <si>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</si>
  <si>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</si>
  <si>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</si>
  <si>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</si>
  <si>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</si>
  <si>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</si>
  <si>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</si>
  <si>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</si>
  <si>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</si>
  <si>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</si>
  <si>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</si>
  <si>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</si>
  <si>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</si>
  <si>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</si>
  <si>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</si>
  <si>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</si>
  <si>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</si>
  <si>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</si>
  <si>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</si>
  <si>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</si>
  <si>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</si>
  <si>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</si>
  <si>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</si>
  <si>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</si>
  <si>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</si>
  <si>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</si>
  <si>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</si>
  <si>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</si>
  <si>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</si>
  <si>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</si>
  <si>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</si>
  <si>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</si>
  <si>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</si>
  <si>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</si>
  <si>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</si>
  <si>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</si>
  <si>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</si>
  <si>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</si>
  <si>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</si>
  <si>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</si>
  <si>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</si>
  <si>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</si>
  <si>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</si>
  <si>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</si>
  <si>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</si>
  <si>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</si>
  <si>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</si>
  <si>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</si>
  <si>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</si>
  <si>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</si>
  <si>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</si>
  <si>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</si>
  <si>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</si>
  <si>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</si>
  <si>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</si>
  <si>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</si>
  <si>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</si>
  <si>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</si>
  <si>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</si>
  <si>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</si>
  <si>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</si>
  <si>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</si>
  <si>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</si>
  <si>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</si>
  <si>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</si>
  <si>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</si>
  <si>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</si>
  <si>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</si>
  <si>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</si>
  <si>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</si>
  <si>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</si>
  <si>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</si>
  <si>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</si>
  <si>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</si>
  <si>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</si>
  <si>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</si>
  <si>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</si>
  <si>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</si>
  <si>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</si>
  <si>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</si>
  <si>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</si>
  <si>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</si>
  <si>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</si>
  <si>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</si>
  <si>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</si>
  <si>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</si>
  <si>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</si>
  <si>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</si>
  <si>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</si>
  <si>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</si>
  <si>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</si>
  <si>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</si>
  <si>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</si>
  <si>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</si>
  <si>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</si>
  <si>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</si>
  <si>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</si>
  <si>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</si>
  <si>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</si>
  <si>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</si>
  <si>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</si>
  <si>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</si>
  <si>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</si>
  <si>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</si>
  <si>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</si>
  <si>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</si>
  <si>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</si>
  <si>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</si>
  <si>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</si>
  <si>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</si>
  <si>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</si>
  <si>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</si>
  <si>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</si>
  <si>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</si>
  <si>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</si>
  <si>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</si>
  <si>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</si>
  <si>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</si>
  <si>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</si>
  <si>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</si>
  <si>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</si>
  <si>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</si>
  <si>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</si>
  <si>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</si>
  <si>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</si>
  <si>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</si>
  <si>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</si>
  <si>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</si>
  <si>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</si>
  <si>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</si>
  <si>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</si>
  <si>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</si>
  <si>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</si>
  <si>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</si>
  <si>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</si>
  <si>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</si>
  <si>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</si>
  <si>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</si>
  <si>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</si>
  <si>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</si>
  <si>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</si>
  <si>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</si>
  <si>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</si>
  <si>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</si>
  <si>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</si>
  <si>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</si>
  <si>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</si>
  <si>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</si>
  <si>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</si>
  <si>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</si>
  <si>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</si>
  <si>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</si>
  <si>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</si>
  <si>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</si>
  <si>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</si>
  <si>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</si>
  <si>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</si>
  <si>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</si>
  <si>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</si>
  <si>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</si>
  <si>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</si>
  <si>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</si>
  <si>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</si>
  <si>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</si>
  <si>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</si>
  <si>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</si>
  <si>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</si>
  <si>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</si>
  <si>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</si>
  <si>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</si>
  <si>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</si>
  <si>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</si>
  <si>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</si>
  <si>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</si>
  <si>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</si>
  <si>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</si>
  <si>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</si>
  <si>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</si>
  <si>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</si>
  <si>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</si>
  <si>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</si>
  <si>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</si>
  <si>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</si>
  <si>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</si>
  <si>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</si>
  <si>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</si>
  <si>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</si>
  <si>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</si>
  <si>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</si>
  <si>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</si>
  <si>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</si>
  <si>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</si>
  <si>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</si>
  <si>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</si>
  <si>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</si>
  <si>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</si>
  <si>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</si>
  <si>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</si>
  <si>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</si>
  <si>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</si>
  <si>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</si>
  <si>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</si>
  <si>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</si>
  <si>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</si>
  <si>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</si>
  <si>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</si>
  <si>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</si>
  <si>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</si>
  <si>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</si>
  <si>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</si>
  <si>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</si>
  <si>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</si>
  <si>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</si>
  <si>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</si>
  <si>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</si>
  <si>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</si>
  <si>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</si>
  <si>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</si>
  <si>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</si>
  <si>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</si>
  <si>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</si>
  <si>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</si>
  <si>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</si>
  <si>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</si>
  <si>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</si>
  <si>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</si>
  <si>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</si>
  <si>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</si>
  <si>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</si>
  <si>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</si>
  <si>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</si>
  <si>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</si>
  <si>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</si>
  <si>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</si>
  <si>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</si>
  <si>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</si>
  <si>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</si>
  <si>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</si>
  <si>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</si>
  <si>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</si>
  <si>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</si>
  <si>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</si>
  <si>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</si>
  <si>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</si>
  <si>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</si>
  <si>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</si>
  <si>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</si>
  <si>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</si>
  <si>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</si>
  <si>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</si>
  <si>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</si>
  <si>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</si>
  <si>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</si>
  <si>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</si>
  <si>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</si>
  <si>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</si>
  <si>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</si>
  <si>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</si>
  <si>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</si>
  <si>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</si>
  <si>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</si>
  <si>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</si>
  <si>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</si>
  <si>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</si>
  <si>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</si>
  <si>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</si>
  <si>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</si>
  <si>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</si>
  <si>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</si>
  <si>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</si>
  <si>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</si>
  <si>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</si>
  <si>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</si>
  <si>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</si>
  <si>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</si>
  <si>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</si>
  <si>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</si>
  <si>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</si>
  <si>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</si>
  <si>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</si>
  <si>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</si>
  <si>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</si>
  <si>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</si>
  <si>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</si>
  <si>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</si>
  <si>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</si>
  <si>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</si>
  <si>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</si>
  <si>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</si>
  <si>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</si>
  <si>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</si>
  <si>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</si>
  <si>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</si>
  <si>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</si>
  <si>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</si>
  <si>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</si>
  <si>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</si>
  <si>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</si>
  <si>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</si>
  <si>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</si>
  <si>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</si>
  <si>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</si>
  <si>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</si>
  <si>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</si>
  <si>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</si>
  <si>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</si>
  <si>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</si>
  <si>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</si>
  <si>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</si>
  <si>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</si>
  <si>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</si>
  <si>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</si>
  <si>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</si>
  <si>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</si>
  <si>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</si>
  <si>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</si>
  <si>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</si>
  <si>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</si>
  <si>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</si>
  <si>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</si>
  <si>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</si>
  <si>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</si>
  <si>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</si>
  <si>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</si>
  <si>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</si>
  <si>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</si>
  <si>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</si>
  <si>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</si>
  <si>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</si>
  <si>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</si>
  <si>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</si>
  <si>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</si>
  <si>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</si>
  <si>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</si>
  <si>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</si>
  <si>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</si>
  <si>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</si>
  <si>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</si>
  <si>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</si>
  <si>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</si>
  <si>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</si>
  <si>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</si>
  <si>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</si>
  <si>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</si>
  <si>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</si>
  <si>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</si>
  <si>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</si>
  <si>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</si>
  <si>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</si>
  <si>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</si>
  <si>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</si>
  <si>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</si>
  <si>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</si>
  <si>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</si>
  <si>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</si>
  <si>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</si>
  <si>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</si>
  <si>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</si>
  <si>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</si>
  <si>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</si>
  <si>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</si>
  <si>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</si>
  <si>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</si>
  <si>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</si>
  <si>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</si>
  <si>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</si>
  <si>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</si>
  <si>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</si>
  <si>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</si>
  <si>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</si>
  <si>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</si>
  <si>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</si>
  <si>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</si>
  <si>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</si>
  <si>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</si>
  <si>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</si>
  <si>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</si>
  <si>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</si>
  <si>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</si>
  <si>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</si>
  <si>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</si>
  <si>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</si>
  <si>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</si>
  <si>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</si>
  <si>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</si>
  <si>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</si>
  <si>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</si>
  <si>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</si>
  <si>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</si>
  <si>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</si>
  <si>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</si>
  <si>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</si>
  <si>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</si>
  <si>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</si>
  <si>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</si>
  <si>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</si>
  <si>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</si>
  <si>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</si>
  <si>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</si>
  <si>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</si>
  <si>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</si>
  <si>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</si>
  <si>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</si>
  <si>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</si>
  <si>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</si>
  <si>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</si>
  <si>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</si>
  <si>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</si>
  <si>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</si>
  <si>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</si>
  <si>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</si>
  <si>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</si>
  <si>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</si>
  <si>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</si>
  <si>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</si>
  <si>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</si>
  <si>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</si>
  <si>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</si>
  <si>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</si>
  <si>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</si>
  <si>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</si>
  <si>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</si>
  <si>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</si>
  <si>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</si>
  <si>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</si>
  <si>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</si>
  <si>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</si>
  <si>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</si>
  <si>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</si>
  <si>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</si>
  <si>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</si>
  <si>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</si>
  <si>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</si>
  <si>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</si>
  <si>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</si>
  <si>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</si>
  <si>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</si>
  <si>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</si>
  <si>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</si>
  <si>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</si>
  <si>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</si>
  <si>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</si>
  <si>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</si>
  <si>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</si>
  <si>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</si>
  <si>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</si>
  <si>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</si>
  <si>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</si>
  <si>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</si>
  <si>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</si>
  <si>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</si>
  <si>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</si>
  <si>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</si>
  <si>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</si>
  <si>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</si>
  <si>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</si>
  <si>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</si>
  <si>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</si>
  <si>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</si>
  <si>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</si>
  <si>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</si>
  <si>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</si>
  <si>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</si>
  <si>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</si>
  <si>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</si>
  <si>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</si>
  <si>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</si>
  <si>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</si>
  <si>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</si>
  <si>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</si>
  <si>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</si>
  <si>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</si>
  <si>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</si>
  <si>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</si>
  <si>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</si>
  <si>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</si>
  <si>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</si>
  <si>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</si>
  <si>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</si>
  <si>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</si>
  <si>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</si>
  <si>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</si>
  <si>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</si>
  <si>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</si>
  <si>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</si>
  <si>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</si>
  <si>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</si>
  <si>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</si>
  <si>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</si>
  <si>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</si>
  <si>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</si>
  <si>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</si>
  <si>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</si>
  <si>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</si>
  <si>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</si>
  <si>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</si>
  <si>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</si>
  <si>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</si>
  <si>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</si>
  <si>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</si>
  <si>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</si>
  <si>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</si>
  <si>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</si>
  <si>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</si>
  <si>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</si>
  <si>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</si>
  <si>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</si>
  <si>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</si>
  <si>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</si>
  <si>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</si>
  <si>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</si>
  <si>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</si>
  <si>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</si>
  <si>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</si>
  <si>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</si>
  <si>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</si>
  <si>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</si>
  <si>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</si>
  <si>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</si>
  <si>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</si>
  <si>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</si>
  <si>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</si>
  <si>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</si>
  <si>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</si>
  <si>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</si>
  <si>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</si>
  <si>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</si>
  <si>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</si>
  <si>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</si>
  <si>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</si>
  <si>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</si>
  <si>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</si>
  <si>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</si>
  <si>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</si>
  <si>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</si>
  <si>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</si>
  <si>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</si>
  <si>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</si>
  <si>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</si>
  <si>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</si>
  <si>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</si>
  <si>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</si>
  <si>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</si>
  <si>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</si>
  <si>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</si>
  <si>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</si>
  <si>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</si>
  <si>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</si>
  <si>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</si>
  <si>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</si>
  <si>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</si>
  <si>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</si>
  <si>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</si>
  <si>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</si>
  <si>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</si>
  <si>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</si>
  <si>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</si>
  <si>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</si>
  <si>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</si>
  <si>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</si>
  <si>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</si>
  <si>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</si>
  <si>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</si>
  <si>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</si>
  <si>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</si>
  <si>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</si>
  <si>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</si>
  <si>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</si>
  <si>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</si>
  <si>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</si>
  <si>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</si>
  <si>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</si>
  <si>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</si>
  <si>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</si>
  <si>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</si>
  <si>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</si>
  <si>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</si>
  <si>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</si>
  <si>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</si>
  <si>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</si>
  <si>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</si>
  <si>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</si>
  <si>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</si>
  <si>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</si>
  <si>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</si>
  <si>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</si>
  <si>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</si>
  <si>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</si>
  <si>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</si>
  <si>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</si>
  <si>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</si>
  <si>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</si>
  <si>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</si>
  <si>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</si>
  <si>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</si>
  <si>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</si>
  <si>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</si>
  <si>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</si>
  <si>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</si>
  <si>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</si>
  <si>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</si>
  <si>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</si>
  <si>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</si>
  <si>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</si>
  <si>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</si>
  <si>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</si>
  <si>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</si>
  <si>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</si>
  <si>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</si>
  <si>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</si>
  <si>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</si>
  <si>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</si>
  <si>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</si>
  <si>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</si>
  <si>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</si>
  <si>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</si>
  <si>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</si>
  <si>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</si>
  <si>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</si>
  <si>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</si>
  <si>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</si>
  <si>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</si>
  <si>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</si>
  <si>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</si>
  <si>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</si>
  <si>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</si>
  <si>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</si>
  <si>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</si>
  <si>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</si>
  <si>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</si>
  <si>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</si>
  <si>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</si>
  <si>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</si>
  <si>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</si>
  <si>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</si>
  <si>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</si>
  <si>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</si>
  <si>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</si>
  <si>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</si>
  <si>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</si>
  <si>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</si>
  <si>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</si>
  <si>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</si>
  <si>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</si>
  <si>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</si>
  <si>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</si>
  <si>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</si>
  <si>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</si>
  <si>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</si>
  <si>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</si>
  <si>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</si>
  <si>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</si>
  <si>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</si>
  <si>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</si>
  <si>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</si>
  <si>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</si>
  <si>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</si>
  <si>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</si>
  <si>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</si>
  <si>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</si>
  <si>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</si>
  <si>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</si>
  <si>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</si>
  <si>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</si>
  <si>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</si>
  <si>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</si>
  <si>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</si>
  <si>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</si>
  <si>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</si>
  <si>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</si>
  <si>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</si>
  <si>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</si>
  <si>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</si>
  <si>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</si>
  <si>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</si>
  <si>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</si>
  <si>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</si>
  <si>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</si>
  <si>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</si>
  <si>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</si>
  <si>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</si>
  <si>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</si>
  <si>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</si>
  <si>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</si>
  <si>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</si>
  <si>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</si>
  <si>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</si>
  <si>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</si>
  <si>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</si>
  <si>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</si>
  <si>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</si>
  <si>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</si>
  <si>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</si>
  <si>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</si>
  <si>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</si>
  <si>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</si>
  <si>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</si>
  <si>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</si>
  <si>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</si>
  <si>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</si>
  <si>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</si>
  <si>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</si>
  <si>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</si>
  <si>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</si>
  <si>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</si>
  <si>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</si>
  <si>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</si>
  <si>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</si>
  <si>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</si>
  <si>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</si>
  <si>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</si>
  <si>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</si>
  <si>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</si>
  <si>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</si>
  <si>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</si>
  <si>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</si>
  <si>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</si>
  <si>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</si>
  <si>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</si>
  <si>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</si>
  <si>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</si>
  <si>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</si>
  <si>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</si>
  <si>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</si>
  <si>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</si>
  <si>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</si>
  <si>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</si>
  <si>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</si>
  <si>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</si>
  <si>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</si>
  <si>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</si>
  <si>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</si>
  <si>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</si>
  <si>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</si>
  <si>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</si>
  <si>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</si>
  <si>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</si>
  <si>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</si>
  <si>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</si>
  <si>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</si>
  <si>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</si>
  <si>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</si>
  <si>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</si>
  <si>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</si>
  <si>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</si>
  <si>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</si>
  <si>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</si>
  <si>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</si>
  <si>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</si>
  <si>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</si>
  <si>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</si>
  <si>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</si>
  <si>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</si>
  <si>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</si>
  <si>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</si>
  <si>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</si>
  <si>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</si>
  <si>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</si>
  <si>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</si>
  <si>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</si>
  <si>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</si>
  <si>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</si>
  <si>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</si>
  <si>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</si>
  <si>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</si>
  <si>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</si>
  <si>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</si>
  <si>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</si>
  <si>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</si>
  <si>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</si>
  <si>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</si>
  <si>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</si>
  <si>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</si>
  <si>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</si>
  <si>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</si>
  <si>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</si>
  <si>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</si>
  <si>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</si>
  <si>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</si>
  <si>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</si>
  <si>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</si>
  <si>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</si>
  <si>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</si>
  <si>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</si>
  <si>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</si>
  <si>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</si>
  <si>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</si>
  <si>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</si>
  <si>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</si>
  <si>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</si>
  <si>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</si>
  <si>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</si>
  <si>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</si>
  <si>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</si>
  <si>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</si>
  <si>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</si>
  <si>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</si>
  <si>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</si>
  <si>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</si>
  <si>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</si>
  <si>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</si>
  <si>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</si>
  <si>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</si>
  <si>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</si>
  <si>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</si>
  <si>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</si>
  <si>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</si>
  <si>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</si>
  <si>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</si>
  <si>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</si>
  <si>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</si>
  <si>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</si>
  <si>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</si>
  <si>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</si>
  <si>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</si>
  <si>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</si>
  <si>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</si>
  <si>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</si>
  <si>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</si>
  <si>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</si>
  <si>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</si>
  <si>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</si>
  <si>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</si>
  <si>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</si>
  <si>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</si>
  <si>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</si>
  <si>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</si>
  <si>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</si>
  <si>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</si>
  <si>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</si>
  <si>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</si>
  <si>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</si>
  <si>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</si>
  <si>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</si>
  <si>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</si>
  <si>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</si>
  <si>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</si>
  <si>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</si>
  <si>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</si>
  <si>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</si>
  <si>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</si>
  <si>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</si>
  <si>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</si>
  <si>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</si>
  <si>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</si>
  <si>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</si>
  <si>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</si>
  <si>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</si>
  <si>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</si>
  <si>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</si>
  <si>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</si>
  <si>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</si>
  <si>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</si>
  <si>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</si>
  <si>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</si>
  <si>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</si>
  <si>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</si>
  <si>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</si>
  <si>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</si>
  <si>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</si>
  <si>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</si>
  <si>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</si>
  <si>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</si>
  <si>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</si>
  <si>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</si>
  <si>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</si>
  <si>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</si>
  <si>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</si>
  <si>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</si>
  <si>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</si>
  <si>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</si>
  <si>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</si>
  <si>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</si>
  <si>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</si>
  <si>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</si>
  <si>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</si>
  <si>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</si>
  <si>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</si>
  <si>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</si>
  <si>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</si>
  <si>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</si>
  <si>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</si>
  <si>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</si>
  <si>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</si>
  <si>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</si>
  <si>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</si>
  <si>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</si>
  <si>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</si>
  <si>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</si>
  <si>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</si>
  <si>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</si>
  <si>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</si>
  <si>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</si>
  <si>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</si>
  <si>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</si>
  <si>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</si>
  <si>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</si>
  <si>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</si>
  <si>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</si>
  <si>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</si>
  <si>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</si>
  <si>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</si>
  <si>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</si>
  <si>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</si>
  <si>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</si>
  <si>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</si>
  <si>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</si>
  <si>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</si>
  <si>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</si>
  <si>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</si>
  <si>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</si>
  <si>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</si>
  <si>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</si>
  <si>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</si>
  <si>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</si>
  <si>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</si>
  <si>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</si>
  <si>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</si>
  <si>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</si>
  <si>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</si>
  <si>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</si>
  <si>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</si>
  <si>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</si>
  <si>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</si>
  <si>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</si>
  <si>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</si>
  <si>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</si>
  <si>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</si>
  <si>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</si>
  <si>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</si>
  <si>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</si>
  <si>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</si>
  <si>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</si>
  <si>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</si>
  <si>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</si>
  <si>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</si>
  <si>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</si>
  <si>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</si>
  <si>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</si>
  <si>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</si>
  <si>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</si>
  <si>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</si>
  <si>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</si>
  <si>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</si>
  <si>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</si>
  <si>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</si>
  <si>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</si>
  <si>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</si>
  <si>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</si>
  <si>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</si>
  <si>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</si>
  <si>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</si>
  <si>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</si>
  <si>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</si>
  <si>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</si>
  <si>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</si>
  <si>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</si>
  <si>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</si>
  <si>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</si>
  <si>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</si>
  <si>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</si>
  <si>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</si>
  <si>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</si>
  <si>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</si>
  <si>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</si>
  <si>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</si>
  <si>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</si>
  <si>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</si>
  <si>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</si>
  <si>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</si>
  <si>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</si>
  <si>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</si>
  <si>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</si>
  <si>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</si>
  <si>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</si>
  <si>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</si>
  <si>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</si>
  <si>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</si>
  <si>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</si>
  <si>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</si>
  <si>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</si>
  <si>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</si>
  <si>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</si>
  <si>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</si>
  <si>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</si>
  <si>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</si>
  <si>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</si>
  <si>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</si>
  <si>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</si>
  <si>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</si>
  <si>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</si>
  <si>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</si>
  <si>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</si>
  <si>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</si>
  <si>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</si>
  <si>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</si>
  <si>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</si>
  <si>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</si>
  <si>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</si>
  <si>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</si>
  <si>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</si>
  <si>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</si>
  <si>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</si>
  <si>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</si>
  <si>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</si>
  <si>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</si>
  <si>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</si>
  <si>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</si>
  <si>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</si>
  <si>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</si>
  <si>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</si>
  <si>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</si>
  <si>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</si>
  <si>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</si>
  <si>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</si>
  <si>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</si>
  <si>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</si>
  <si>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</si>
  <si>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</si>
  <si>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</si>
  <si>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</si>
  <si>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</si>
  <si>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</si>
  <si>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</si>
  <si>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</si>
  <si>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</si>
  <si>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</si>
  <si>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</si>
  <si>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</si>
  <si>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</si>
  <si>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</si>
  <si>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</si>
  <si>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</si>
  <si>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</si>
  <si>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</si>
  <si>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</si>
  <si>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</si>
  <si>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</si>
  <si>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</si>
  <si>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</si>
  <si>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</si>
  <si>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</si>
  <si>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</si>
  <si>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</si>
  <si>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</si>
  <si>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</si>
  <si>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</si>
  <si>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</si>
  <si>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</si>
  <si>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</si>
  <si>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</si>
  <si>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</si>
  <si>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</si>
  <si>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</si>
  <si>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</si>
  <si>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</si>
  <si>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</si>
  <si>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</si>
  <si>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</si>
  <si>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</si>
  <si>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</si>
  <si>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</si>
  <si>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</si>
  <si>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</si>
  <si>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</si>
  <si>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</si>
  <si>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</si>
  <si>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</si>
  <si>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</si>
  <si>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</si>
  <si>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</si>
  <si>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</si>
  <si>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</si>
  <si>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</si>
  <si>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</si>
  <si>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</si>
  <si>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</si>
  <si>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</si>
  <si>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</si>
  <si>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</si>
  <si>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</si>
  <si>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</si>
  <si>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</si>
  <si>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</si>
  <si>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</si>
  <si>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</si>
  <si>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</si>
  <si>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</si>
  <si>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</si>
  <si>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</si>
  <si>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</si>
  <si>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</si>
  <si>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</si>
  <si>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</si>
  <si>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</si>
  <si>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</si>
  <si>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</si>
  <si>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</si>
  <si>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</si>
  <si>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</si>
  <si>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</si>
  <si>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</si>
  <si>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</si>
  <si>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</si>
  <si>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</si>
  <si>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</si>
  <si>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</si>
  <si>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</si>
  <si>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</si>
  <si>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</si>
  <si>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</si>
  <si>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</si>
  <si>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</si>
  <si>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</si>
  <si>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</si>
  <si>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</si>
  <si>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</si>
  <si>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</si>
  <si>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</si>
  <si>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</si>
  <si>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</si>
  <si>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</si>
  <si>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</si>
  <si>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</si>
  <si>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</si>
  <si>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</si>
  <si>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</si>
  <si>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</si>
  <si>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</si>
  <si>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</si>
  <si>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</si>
  <si>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</si>
  <si>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</si>
  <si>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</si>
  <si>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</si>
  <si>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</si>
  <si>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</si>
  <si>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</si>
  <si>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</si>
  <si>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</si>
  <si>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</si>
  <si>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</si>
  <si>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</si>
  <si>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</si>
  <si>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</si>
  <si>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</si>
  <si>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</si>
  <si>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</si>
  <si>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</si>
  <si>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</si>
  <si>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</si>
  <si>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</si>
  <si>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</si>
  <si>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</si>
  <si>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</si>
  <si>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</si>
  <si>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</si>
  <si>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</si>
  <si>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</si>
  <si>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</si>
  <si>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</si>
  <si>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</si>
  <si>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</si>
  <si>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</si>
  <si>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</si>
  <si>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</si>
  <si>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</si>
  <si>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</si>
  <si>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</si>
  <si>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</si>
  <si>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</si>
  <si>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</si>
  <si>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</si>
  <si>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</si>
  <si>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</si>
  <si>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</si>
  <si>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</si>
  <si>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</si>
  <si>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</si>
  <si>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</si>
  <si>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</si>
  <si>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</si>
  <si>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</si>
  <si>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</si>
  <si>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</si>
  <si>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</si>
  <si>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</si>
  <si>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</si>
  <si>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</si>
  <si>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</si>
  <si>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</si>
  <si>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</si>
  <si>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</si>
  <si>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</si>
  <si>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</si>
  <si>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</si>
  <si>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</si>
  <si>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</si>
  <si>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</si>
  <si>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</si>
  <si>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</si>
  <si>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</si>
  <si>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</si>
  <si>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</si>
  <si>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</si>
  <si>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</si>
  <si>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</si>
  <si>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</si>
  <si>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</si>
  <si>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</si>
  <si>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</si>
  <si>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</si>
  <si>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</si>
  <si>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</si>
  <si>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</si>
  <si>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</si>
  <si>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</si>
  <si>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</si>
  <si>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</si>
  <si>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</si>
  <si>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</si>
  <si>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</si>
  <si>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</si>
  <si>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</si>
  <si>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</si>
  <si>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</si>
  <si>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</si>
  <si>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</si>
  <si>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</si>
  <si>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</si>
  <si>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</si>
  <si>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</si>
  <si>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</si>
  <si>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</si>
  <si>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</si>
  <si>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</si>
  <si>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</si>
  <si>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</si>
  <si>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</si>
  <si>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</si>
  <si>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</si>
  <si>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</si>
  <si>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</si>
  <si>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</si>
  <si>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</si>
  <si>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</si>
  <si>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</si>
  <si>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</si>
  <si>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</si>
  <si>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</si>
  <si>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</si>
  <si>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</si>
  <si>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</si>
  <si>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</si>
  <si>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</si>
  <si>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</si>
  <si>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</si>
  <si>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</si>
  <si>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</si>
  <si>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</si>
  <si>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</si>
  <si>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</si>
  <si>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</si>
  <si>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</si>
  <si>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</si>
  <si>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</si>
  <si>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</si>
  <si>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</si>
  <si>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</si>
  <si>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</si>
  <si>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</si>
  <si>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</si>
  <si>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</si>
  <si>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</si>
  <si>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</si>
  <si>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</si>
  <si>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</si>
  <si>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</si>
  <si>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</si>
  <si>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</si>
  <si>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</si>
  <si>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</si>
  <si>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</si>
  <si>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</si>
  <si>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</si>
  <si>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</si>
  <si>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</si>
  <si>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</si>
  <si>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</si>
  <si>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</si>
  <si>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</si>
  <si>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</si>
  <si>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</si>
  <si>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</si>
  <si>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</si>
  <si>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</si>
  <si>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</si>
  <si>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</si>
  <si>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</si>
  <si>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</si>
  <si>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</si>
  <si>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</si>
  <si>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</si>
  <si>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</si>
  <si>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</si>
  <si>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</si>
  <si>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</si>
  <si>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</si>
  <si>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</si>
  <si>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</si>
  <si>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</si>
  <si>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</si>
  <si>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</si>
  <si>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</si>
  <si>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</si>
  <si>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</si>
  <si>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</si>
  <si>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</si>
  <si>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</si>
  <si>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</si>
  <si>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</si>
  <si>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</si>
  <si>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</si>
  <si>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</si>
  <si>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</si>
  <si>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</si>
  <si>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</si>
  <si>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</si>
  <si>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</si>
  <si>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</si>
  <si>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</si>
  <si>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</si>
  <si>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</si>
  <si>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</si>
  <si>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</si>
  <si>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</si>
  <si>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</si>
  <si>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</si>
  <si>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</si>
  <si>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</si>
  <si>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</si>
  <si>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</si>
  <si>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</si>
  <si>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</si>
  <si>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</si>
  <si>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</si>
  <si>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</si>
  <si>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</si>
  <si>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</si>
  <si>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</si>
  <si>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</si>
  <si>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</si>
  <si>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</si>
  <si>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</si>
  <si>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</si>
  <si>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</si>
  <si>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</si>
  <si>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</si>
  <si>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</si>
  <si>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</si>
  <si>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</si>
  <si>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</si>
  <si>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</si>
  <si>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</si>
  <si>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</si>
  <si>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</si>
  <si>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</si>
  <si>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</si>
  <si>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</si>
  <si>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</si>
  <si>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</si>
  <si>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</si>
  <si>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</si>
  <si>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</si>
  <si>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</si>
  <si>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</si>
  <si>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</si>
  <si>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</si>
  <si>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</si>
  <si>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</si>
  <si>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</si>
  <si>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</si>
  <si>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</si>
  <si>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</si>
  <si>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</si>
  <si>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</si>
  <si>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</si>
  <si>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</si>
  <si>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</si>
  <si>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</si>
  <si>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</si>
  <si>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</si>
  <si>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</si>
  <si>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</si>
  <si>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</si>
  <si>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</si>
  <si>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</si>
  <si>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</si>
  <si>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</si>
  <si>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</si>
  <si>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</si>
  <si>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</si>
  <si>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</si>
  <si>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</si>
  <si>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</si>
  <si>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</si>
  <si>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</si>
  <si>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</si>
  <si>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</si>
  <si>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</si>
  <si>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</si>
  <si>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</si>
  <si>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</si>
  <si>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</si>
  <si>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</si>
  <si>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</si>
  <si>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</si>
  <si>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</si>
  <si>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</si>
  <si>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</si>
  <si>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</si>
  <si>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</si>
  <si>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</si>
  <si>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</si>
  <si>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</si>
  <si>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</si>
  <si>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</si>
  <si>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</si>
  <si>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</si>
  <si>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</si>
  <si>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</si>
  <si>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</si>
  <si>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</si>
  <si>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</si>
  <si>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</si>
  <si>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</si>
  <si>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</si>
  <si>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</si>
  <si>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</si>
  <si>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</si>
  <si>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</si>
  <si>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</si>
  <si>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</si>
  <si>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</si>
  <si>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</si>
  <si>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</si>
  <si>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</si>
  <si>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</si>
  <si>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</si>
  <si>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</si>
  <si>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</si>
  <si>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</si>
  <si>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</si>
  <si>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</si>
  <si>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</si>
  <si>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</si>
  <si>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</si>
  <si>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</si>
  <si>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</si>
  <si>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</si>
  <si>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</si>
  <si>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</si>
  <si>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</si>
  <si>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</si>
  <si>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</si>
  <si>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</si>
  <si>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</si>
  <si>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</si>
  <si>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</si>
  <si>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</si>
  <si>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</si>
  <si>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</si>
  <si>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</si>
  <si>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</si>
  <si>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</si>
  <si>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</si>
  <si>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</si>
  <si>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</si>
  <si>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</si>
  <si>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</si>
  <si>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</si>
  <si>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</si>
  <si>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</si>
  <si>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</si>
  <si>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</si>
  <si>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</si>
  <si>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</si>
  <si>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</si>
  <si>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</si>
  <si>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</si>
  <si>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</si>
  <si>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</si>
  <si>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</si>
  <si>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</si>
  <si>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</si>
  <si>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</si>
  <si>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</si>
  <si>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</si>
  <si>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</si>
  <si>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</si>
  <si>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</si>
  <si>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</si>
  <si>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</si>
  <si>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</si>
  <si>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</si>
  <si>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</si>
  <si>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</si>
  <si>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</si>
  <si>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</si>
  <si>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</si>
  <si>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</si>
  <si>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</si>
  <si>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</si>
  <si>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</si>
  <si>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</si>
  <si>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</si>
  <si>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</si>
  <si>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</si>
  <si>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</si>
  <si>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</si>
  <si>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</si>
  <si>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</si>
  <si>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</si>
  <si>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</si>
  <si>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</si>
  <si>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</si>
  <si>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</si>
  <si>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</si>
  <si>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</si>
  <si>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</si>
  <si>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</si>
  <si>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</si>
  <si>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</si>
  <si>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</si>
  <si>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</si>
  <si>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</si>
  <si>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</si>
  <si>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</si>
  <si>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</si>
  <si>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</si>
  <si>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</si>
  <si>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</si>
  <si>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</si>
  <si>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</si>
  <si>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</si>
  <si>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</si>
  <si>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</si>
  <si>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</si>
  <si>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</si>
  <si>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</si>
  <si>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</si>
  <si>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</si>
  <si>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</si>
  <si>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</si>
  <si>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</si>
  <si>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</si>
  <si>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</si>
  <si>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</si>
  <si>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</si>
  <si>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</si>
  <si>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</si>
  <si>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</si>
  <si>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</si>
  <si>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</si>
  <si>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</si>
  <si>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</si>
  <si>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</si>
  <si>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</si>
  <si>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</si>
  <si>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</si>
  <si>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</si>
  <si>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</si>
  <si>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</si>
  <si>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</si>
  <si>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</si>
  <si>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</si>
  <si>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</si>
  <si>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</si>
  <si>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</si>
  <si>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</si>
  <si>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</si>
  <si>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</si>
  <si>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</si>
  <si>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</si>
  <si>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</si>
  <si>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</si>
  <si>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</si>
  <si>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</si>
  <si>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</si>
  <si>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</si>
  <si>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</si>
  <si>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</si>
  <si>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</si>
  <si>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</si>
  <si>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</si>
  <si>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</si>
  <si>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</si>
  <si>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</si>
  <si>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</si>
  <si>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</si>
  <si>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</si>
  <si>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</si>
  <si>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</si>
  <si>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</si>
  <si>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</si>
  <si>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</si>
  <si>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</si>
  <si>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</si>
  <si>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</si>
  <si>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</si>
  <si>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</si>
  <si>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</si>
  <si>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</si>
  <si>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</si>
  <si>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</si>
  <si>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</si>
  <si>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</si>
  <si>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</si>
  <si>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</si>
  <si>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</si>
  <si>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</si>
  <si>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</si>
  <si>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</si>
  <si>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</si>
  <si>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</si>
  <si>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</si>
  <si>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</si>
  <si>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</si>
  <si>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</si>
  <si>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</si>
  <si>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</si>
  <si>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</si>
  <si>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</si>
  <si>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</si>
  <si>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</si>
  <si>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</si>
  <si>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</si>
  <si>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</si>
  <si>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</si>
  <si>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</si>
  <si>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</si>
  <si>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</si>
  <si>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</si>
  <si>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</si>
  <si>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</si>
  <si>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</si>
  <si>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</si>
  <si>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</si>
  <si>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</si>
  <si>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</si>
  <si>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</si>
  <si>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</si>
  <si>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</si>
  <si>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</si>
  <si>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</si>
  <si>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</si>
  <si>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</si>
  <si>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</si>
  <si>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</si>
  <si>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</si>
  <si>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</si>
  <si>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</si>
  <si>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</si>
  <si>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</si>
  <si>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</si>
  <si>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</si>
  <si>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</si>
  <si>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</si>
  <si>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</si>
  <si>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</si>
  <si>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</si>
  <si>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</si>
  <si>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</si>
  <si>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</si>
  <si>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</si>
  <si>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</si>
  <si>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</si>
  <si>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</si>
  <si>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</si>
  <si>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</si>
  <si>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</si>
  <si>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</si>
  <si>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</si>
  <si>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</si>
  <si>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</si>
  <si>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</si>
  <si>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</si>
  <si>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</si>
  <si>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</si>
  <si>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</si>
  <si>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</si>
  <si>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</si>
  <si>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</si>
  <si>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</si>
  <si>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</si>
  <si>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</si>
  <si>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</si>
  <si>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</si>
  <si>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</si>
  <si>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</si>
  <si>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</si>
  <si>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</si>
  <si>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</si>
  <si>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</si>
  <si>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</si>
  <si>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</si>
  <si>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</si>
  <si>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</si>
  <si>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</si>
  <si>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</si>
  <si>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</si>
  <si>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</si>
  <si>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</si>
  <si>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</si>
  <si>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</si>
  <si>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</si>
  <si>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</si>
  <si>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</si>
  <si>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</si>
  <si>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</si>
  <si>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</si>
  <si>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</si>
  <si>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</si>
  <si>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</si>
  <si>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</si>
  <si>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</si>
  <si>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</si>
  <si>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</si>
  <si>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</si>
  <si>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</si>
  <si>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</si>
  <si>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</si>
  <si>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</si>
  <si>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</si>
  <si>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</si>
  <si>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</si>
  <si>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</si>
  <si>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</si>
  <si>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</si>
  <si>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</si>
  <si>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</si>
  <si>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</si>
  <si>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</si>
  <si>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</si>
  <si>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</si>
  <si>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</si>
  <si>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</si>
  <si>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</si>
  <si>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</si>
  <si>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</si>
  <si>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</si>
  <si>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</si>
  <si>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</si>
  <si>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</si>
  <si>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</si>
  <si>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</si>
  <si>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</si>
  <si>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</si>
  <si>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</si>
  <si>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</si>
  <si>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</si>
  <si>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</si>
  <si>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</si>
  <si>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</si>
  <si>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</si>
  <si>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</si>
  <si>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</si>
  <si>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</si>
  <si>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</si>
  <si>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</si>
  <si>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</si>
  <si>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</si>
  <si>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</si>
  <si>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</si>
  <si>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</si>
  <si>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</si>
  <si>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</si>
  <si>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</si>
  <si>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</si>
  <si>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</si>
  <si>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</si>
  <si>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</si>
  <si>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</si>
  <si>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</si>
  <si>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</si>
  <si>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</si>
  <si>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</si>
  <si>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</si>
  <si>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</si>
  <si>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</si>
  <si>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</si>
  <si>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</si>
  <si>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</si>
  <si>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</si>
  <si>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</si>
  <si>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</si>
  <si>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</si>
  <si>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</si>
  <si>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</si>
  <si>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</si>
  <si>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</si>
  <si>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</si>
  <si>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</si>
  <si>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</si>
  <si>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</si>
  <si>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</si>
  <si>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</si>
  <si>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</si>
  <si>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</si>
  <si>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</si>
  <si>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</si>
  <si>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</si>
  <si>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</si>
  <si>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</si>
  <si>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</si>
  <si>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</si>
  <si>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</si>
  <si>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</si>
  <si>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</si>
  <si>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</si>
  <si>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</si>
  <si>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</si>
  <si>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</si>
  <si>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</si>
  <si>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</si>
  <si>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</si>
  <si>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</si>
  <si>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</si>
  <si>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</si>
  <si>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</si>
  <si>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</si>
  <si>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</si>
  <si>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</si>
  <si>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</si>
  <si>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</si>
  <si>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</si>
  <si>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</si>
  <si>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</si>
  <si>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</si>
  <si>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</si>
  <si>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</si>
  <si>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</si>
  <si>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</si>
  <si>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</si>
  <si>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</si>
  <si>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</si>
  <si>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</si>
  <si>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</si>
  <si>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</si>
  <si>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</si>
  <si>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</si>
  <si>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</si>
  <si>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</si>
  <si>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</si>
  <si>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</si>
  <si>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</si>
  <si>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</si>
  <si>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</si>
  <si>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</si>
  <si>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</si>
  <si>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</si>
  <si>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</si>
  <si>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</si>
  <si>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</si>
  <si>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</si>
  <si>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</si>
  <si>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</si>
  <si>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</si>
  <si>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</si>
  <si>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</si>
  <si>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</si>
  <si>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</si>
  <si>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</si>
  <si>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</si>
  <si>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</si>
  <si>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</si>
  <si>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</si>
  <si>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</si>
  <si>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</si>
  <si>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</si>
  <si>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</si>
  <si>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</si>
  <si>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</si>
  <si>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</si>
  <si>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</si>
  <si>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</si>
  <si>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</si>
  <si>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</si>
  <si>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</si>
  <si>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</si>
  <si>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</si>
  <si>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</si>
  <si>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</si>
  <si>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</si>
  <si>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</si>
  <si>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</si>
  <si>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</si>
  <si>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</si>
  <si>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</si>
  <si>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</si>
  <si>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</si>
  <si>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</si>
  <si>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</si>
  <si>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</si>
  <si>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</si>
  <si>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</si>
  <si>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</si>
  <si>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</si>
  <si>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</si>
  <si>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</si>
  <si>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</si>
  <si>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</si>
  <si>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</si>
  <si>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</si>
  <si>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</si>
  <si>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</si>
  <si>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</si>
  <si>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</si>
  <si>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</si>
  <si>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</si>
  <si>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</si>
  <si>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</si>
  <si>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</si>
  <si>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</si>
  <si>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</si>
  <si>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</si>
  <si>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</si>
  <si>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</si>
  <si>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</si>
  <si>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</si>
  <si>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</si>
  <si>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</si>
  <si>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</si>
  <si>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</si>
  <si>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</si>
  <si>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</si>
  <si>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</si>
  <si>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</si>
  <si>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</si>
  <si>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</si>
  <si>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</si>
  <si>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</si>
  <si>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</si>
  <si>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</si>
  <si>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</si>
  <si>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</si>
  <si>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</si>
  <si>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</si>
  <si>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</si>
  <si>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</si>
  <si>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</si>
  <si>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</si>
  <si>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</si>
  <si>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</si>
  <si>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</si>
  <si>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</si>
  <si>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</si>
  <si>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</si>
  <si>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</si>
  <si>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</si>
  <si>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</si>
  <si>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</si>
  <si>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</si>
  <si>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</si>
  <si>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</si>
  <si>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</si>
  <si>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</si>
  <si>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</si>
  <si>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</si>
  <si>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</si>
  <si>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</si>
  <si>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</si>
  <si>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</si>
  <si>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</si>
  <si>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</si>
  <si>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</si>
  <si>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</si>
  <si>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</si>
  <si>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</si>
  <si>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</si>
  <si>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</si>
  <si>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</si>
  <si>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</si>
  <si>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</si>
  <si>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</si>
  <si>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</si>
  <si>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</si>
  <si>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</si>
  <si>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</si>
  <si>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</si>
  <si>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</si>
  <si>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</si>
  <si>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</si>
  <si>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</si>
  <si>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</si>
  <si>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</si>
  <si>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</si>
  <si>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</si>
  <si>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</si>
  <si>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</si>
  <si>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</si>
  <si>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</si>
  <si>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</si>
  <si>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</si>
  <si>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</si>
  <si>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</si>
  <si>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</si>
  <si>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</si>
  <si>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</si>
  <si>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</si>
  <si>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</si>
  <si>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</si>
  <si>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</si>
  <si>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</si>
  <si>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</si>
  <si>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</si>
  <si>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</si>
  <si>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</si>
  <si>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</si>
  <si>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</si>
  <si>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</si>
  <si>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</si>
  <si>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</si>
  <si>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</si>
  <si>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</si>
  <si>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</si>
  <si>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</si>
  <si>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</si>
  <si>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</si>
  <si>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</si>
  <si>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</si>
  <si>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</si>
  <si>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</si>
  <si>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</si>
  <si>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</si>
  <si>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</si>
  <si>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</si>
  <si>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</si>
  <si>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</si>
  <si>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</si>
  <si>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</si>
  <si>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</si>
  <si>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</si>
  <si>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</si>
  <si>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</si>
  <si>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</si>
  <si>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</si>
  <si>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</si>
  <si>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</si>
  <si>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</si>
  <si>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</si>
  <si>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</si>
  <si>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</si>
  <si>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</si>
  <si>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</si>
  <si>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</si>
  <si>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</si>
  <si>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</si>
  <si>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</si>
  <si>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</si>
  <si>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</si>
  <si>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</si>
  <si>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</si>
  <si>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</si>
  <si>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</si>
  <si>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</si>
  <si>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</si>
  <si>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</si>
  <si>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</si>
  <si>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</si>
  <si>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</si>
  <si>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</si>
  <si>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</si>
  <si>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</si>
  <si>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</si>
  <si>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</si>
  <si>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</si>
  <si>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</si>
  <si>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</si>
  <si>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</si>
  <si>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</si>
  <si>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</si>
  <si>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</si>
  <si>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</si>
  <si>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</si>
  <si>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</si>
  <si>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</si>
  <si>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</si>
  <si>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</si>
  <si>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</si>
  <si>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</si>
  <si>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</si>
  <si>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</si>
  <si>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</si>
  <si>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</si>
  <si>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</si>
  <si>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</si>
  <si>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</si>
  <si>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</si>
  <si>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</si>
  <si>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</si>
  <si>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</si>
  <si>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</si>
  <si>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</si>
  <si>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</si>
  <si>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</si>
  <si>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</si>
  <si>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</si>
  <si>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</si>
  <si>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</si>
  <si>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</si>
  <si>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</si>
  <si>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</si>
  <si>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</si>
  <si>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</si>
  <si>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</si>
  <si>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</si>
  <si>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</si>
  <si>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</si>
  <si>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</si>
  <si>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</si>
  <si>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</si>
  <si>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</si>
  <si>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</si>
  <si>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</si>
  <si>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</si>
  <si>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</si>
  <si>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</si>
  <si>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</si>
  <si>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</si>
  <si>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</si>
  <si>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</si>
  <si>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</si>
  <si>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</si>
  <si>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</si>
  <si>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</si>
  <si>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</si>
  <si>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</si>
  <si>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</si>
  <si>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</si>
  <si>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</si>
  <si>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</si>
  <si>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</si>
  <si>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</si>
  <si>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</si>
  <si>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</si>
  <si>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</si>
  <si>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</si>
  <si>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</si>
  <si>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</si>
  <si>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</si>
  <si>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</si>
  <si>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</si>
  <si>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</si>
  <si>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</si>
  <si>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</si>
  <si>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</si>
  <si>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</si>
  <si>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</si>
  <si>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</si>
  <si>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</si>
  <si>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</si>
  <si>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</si>
  <si>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</si>
  <si>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</si>
  <si>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</si>
  <si>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</si>
  <si>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</si>
  <si>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</si>
  <si>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</si>
  <si>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</si>
  <si>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</si>
  <si>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</si>
  <si>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</si>
  <si>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</si>
  <si>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</si>
  <si>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</si>
  <si>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</si>
  <si>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</si>
  <si>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</si>
  <si>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</si>
  <si>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</si>
  <si>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</si>
  <si>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</si>
  <si>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</si>
  <si>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</si>
  <si>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</si>
  <si>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</si>
  <si>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</si>
  <si>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</si>
  <si>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</si>
  <si>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</si>
  <si>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</si>
  <si>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</si>
  <si>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</si>
  <si>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</si>
  <si>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</si>
  <si>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</si>
  <si>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</si>
  <si>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</si>
  <si>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</si>
  <si>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</si>
  <si>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</si>
  <si>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</si>
  <si>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</si>
  <si>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</si>
  <si>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</si>
  <si>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</si>
  <si>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</si>
  <si>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</si>
  <si>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</si>
  <si>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</si>
  <si>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</si>
  <si>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</si>
  <si>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</si>
  <si>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</si>
  <si>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</si>
  <si>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</si>
  <si>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</si>
  <si>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</si>
  <si>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</si>
  <si>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</si>
  <si>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</si>
  <si>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</si>
  <si>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</si>
  <si>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</si>
  <si>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</si>
  <si>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</si>
  <si>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</si>
  <si>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</si>
  <si>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</si>
  <si>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</si>
  <si>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</si>
  <si>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</si>
  <si>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</si>
  <si>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</si>
  <si>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</si>
  <si>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</si>
  <si>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</si>
  <si>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</si>
  <si>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</si>
  <si>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</si>
  <si>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</si>
  <si>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</si>
  <si>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</si>
  <si>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</si>
  <si>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</si>
  <si>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</si>
  <si>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</si>
  <si>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</si>
  <si>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</si>
  <si>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</si>
  <si>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</si>
  <si>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</si>
  <si>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</si>
  <si>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</si>
  <si>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</si>
  <si>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</si>
  <si>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</si>
  <si>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</si>
  <si>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</si>
  <si>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</si>
  <si>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</si>
  <si>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</si>
  <si>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</si>
  <si>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</si>
  <si>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</si>
  <si>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</si>
  <si>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</si>
  <si>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</si>
  <si>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</si>
  <si>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</si>
  <si>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</si>
  <si>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</si>
  <si>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</si>
  <si>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</si>
  <si>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</si>
  <si>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</si>
  <si>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</si>
  <si>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</si>
  <si>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</si>
  <si>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</si>
  <si>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</si>
  <si>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</si>
  <si>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</si>
  <si>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</si>
  <si>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</si>
  <si>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</si>
  <si>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</si>
  <si>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</si>
  <si>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</si>
  <si>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</si>
  <si>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</si>
  <si>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</si>
  <si>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</si>
  <si>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</si>
  <si>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</si>
  <si>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</si>
  <si>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</si>
  <si>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</si>
  <si>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</si>
  <si>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</si>
  <si>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</si>
  <si>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</si>
  <si>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</si>
  <si>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</si>
  <si>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</si>
  <si>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</si>
  <si>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</si>
  <si>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</si>
  <si>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</si>
  <si>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</si>
  <si>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</si>
  <si>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</si>
  <si>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</si>
  <si>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</si>
  <si>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</si>
  <si>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</si>
  <si>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</si>
  <si>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</si>
  <si>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</si>
  <si>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</si>
  <si>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</si>
  <si>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</si>
  <si>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</si>
  <si>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</si>
  <si>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</si>
  <si>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</si>
  <si>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</si>
  <si>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</si>
  <si>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</si>
  <si>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</si>
  <si>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</si>
  <si>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</si>
  <si>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</si>
  <si>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</si>
  <si>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</si>
  <si>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</si>
  <si>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</si>
  <si>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</si>
  <si>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</si>
  <si>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</si>
  <si>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</si>
  <si>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</si>
  <si>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</si>
  <si>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</si>
  <si>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</si>
  <si>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</si>
  <si>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</si>
  <si>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</si>
  <si>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</si>
  <si>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</si>
  <si>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</si>
  <si>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</si>
  <si>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</si>
  <si>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</si>
  <si>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</si>
  <si>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</si>
  <si>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</si>
  <si>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</si>
  <si>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</si>
  <si>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</si>
  <si>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</si>
  <si>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</si>
  <si>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</si>
  <si>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</si>
  <si>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</si>
  <si>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</si>
  <si>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</si>
  <si>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</si>
  <si>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</si>
  <si>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</si>
  <si>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</si>
  <si>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</si>
  <si>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</si>
  <si>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</si>
  <si>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</si>
  <si>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</si>
  <si>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</si>
  <si>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</si>
  <si>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</si>
  <si>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</si>
  <si>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</si>
  <si>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</si>
  <si>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</si>
  <si>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</si>
  <si>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</si>
  <si>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</si>
  <si>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</si>
  <si>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</si>
  <si>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</si>
  <si>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</si>
  <si>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</si>
  <si>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</si>
  <si>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</si>
  <si>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</si>
  <si>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</si>
  <si>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</si>
  <si>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</si>
  <si>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</si>
  <si>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</si>
  <si>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</si>
  <si>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</si>
  <si>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</si>
  <si>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</si>
  <si>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</si>
  <si>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</si>
  <si>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</si>
  <si>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</si>
  <si>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</si>
  <si>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</si>
  <si>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</si>
  <si>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</si>
  <si>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</si>
  <si>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</si>
  <si>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</si>
  <si>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</si>
  <si>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</si>
  <si>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</si>
  <si>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</si>
  <si>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</si>
  <si>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</si>
  <si>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</si>
  <si>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</si>
  <si>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</si>
  <si>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</si>
  <si>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</si>
  <si>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</si>
  <si>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</si>
  <si>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</si>
  <si>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</si>
  <si>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</si>
  <si>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</si>
  <si>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</si>
  <si>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</si>
  <si>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</si>
  <si>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</si>
  <si>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</si>
  <si>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</si>
  <si>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</si>
  <si>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</si>
  <si>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</si>
  <si>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</si>
  <si>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</si>
  <si>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</si>
  <si>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</si>
  <si>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</si>
  <si>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</si>
  <si>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</si>
  <si>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</si>
  <si>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</si>
  <si>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</si>
  <si>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</si>
  <si>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</si>
  <si>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</si>
  <si>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</si>
  <si>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</si>
  <si>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</si>
  <si>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</si>
  <si>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</si>
  <si>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</si>
  <si>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</si>
  <si>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</si>
  <si>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</si>
  <si>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</si>
  <si>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</si>
  <si>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</si>
  <si>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</si>
  <si>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</si>
  <si>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</si>
  <si>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</si>
  <si>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</si>
  <si>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</si>
  <si>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</si>
  <si>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</si>
  <si>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</si>
  <si>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</si>
  <si>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</si>
  <si>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</si>
  <si>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</si>
  <si>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</si>
  <si>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</si>
  <si>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</si>
  <si>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</si>
  <si>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</si>
  <si>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</si>
  <si>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</si>
  <si>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</si>
  <si>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</si>
  <si>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</si>
  <si>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</si>
  <si>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</si>
  <si>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</si>
  <si>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</si>
  <si>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</si>
  <si>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</si>
  <si>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</si>
  <si>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</si>
  <si>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</si>
  <si>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</si>
  <si>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</si>
  <si>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</si>
  <si>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</si>
  <si>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</si>
  <si>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</si>
  <si>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</si>
  <si>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</si>
  <si>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</si>
  <si>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</si>
  <si>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</si>
  <si>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</si>
  <si>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</si>
  <si>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</si>
  <si>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</si>
  <si>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</si>
  <si>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</si>
  <si>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</si>
  <si>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</si>
  <si>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</si>
  <si>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</si>
  <si>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</si>
  <si>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</si>
  <si>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</si>
  <si>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</si>
  <si>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</si>
  <si>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</si>
  <si>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</si>
  <si>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</si>
  <si>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</si>
  <si>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</si>
  <si>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</si>
  <si>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</si>
  <si>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</si>
  <si>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</si>
  <si>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</si>
  <si>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</si>
  <si>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</si>
  <si>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</si>
  <si>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</si>
  <si>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</si>
  <si>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</si>
  <si>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</si>
  <si>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</si>
  <si>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</si>
  <si>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</si>
  <si>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</si>
  <si>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</si>
  <si>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</si>
  <si>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</si>
  <si>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</si>
  <si>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</si>
  <si>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</si>
  <si>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</si>
  <si>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</si>
  <si>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</si>
  <si>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</si>
  <si>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</si>
  <si>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</si>
  <si>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</si>
  <si>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</si>
  <si>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</si>
  <si>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</si>
  <si>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</si>
  <si>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</si>
  <si>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</si>
  <si>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</si>
  <si>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</si>
  <si>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</si>
  <si>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</si>
  <si>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</si>
  <si>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</si>
  <si>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</si>
  <si>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</si>
  <si>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</si>
  <si>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</si>
  <si>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</si>
  <si>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</si>
  <si>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</si>
  <si>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</si>
  <si>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</si>
  <si>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</si>
  <si>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</si>
  <si>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</si>
  <si>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</si>
  <si>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</si>
  <si>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</si>
  <si>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</si>
  <si>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</si>
  <si>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</si>
  <si>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</si>
  <si>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</si>
  <si>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</si>
  <si>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</si>
  <si>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</si>
  <si>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</si>
  <si>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</si>
  <si>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</si>
  <si>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</si>
  <si>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</si>
  <si>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</si>
  <si>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</si>
  <si>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</si>
  <si>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</si>
  <si>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</si>
  <si>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</si>
  <si>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</si>
  <si>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</si>
  <si>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</si>
  <si>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</si>
  <si>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</si>
  <si>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</si>
  <si>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</si>
  <si>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</si>
  <si>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</si>
  <si>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</si>
  <si>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</si>
  <si>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</si>
  <si>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</si>
  <si>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</si>
  <si>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</si>
  <si>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</si>
  <si>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</si>
  <si>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</si>
  <si>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</si>
  <si>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</si>
  <si>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</si>
  <si>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</si>
  <si>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</si>
  <si>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</si>
  <si>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</si>
  <si>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</si>
  <si>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</si>
  <si>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</si>
  <si>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</si>
  <si>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</si>
  <si>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</si>
  <si>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</si>
  <si>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</si>
  <si>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</si>
  <si>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</si>
  <si>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</si>
  <si>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</si>
  <si>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</si>
  <si>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</si>
  <si>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</si>
  <si>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</si>
  <si>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</si>
  <si>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</si>
  <si>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</si>
  <si>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</si>
  <si>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</si>
  <si>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</si>
  <si>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</si>
  <si>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</si>
  <si>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</si>
  <si>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</si>
  <si>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</si>
  <si>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</si>
  <si>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</si>
  <si>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</si>
  <si>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</si>
  <si>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</si>
  <si>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</si>
  <si>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</si>
  <si>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</si>
  <si>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</si>
  <si>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</si>
  <si>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</si>
  <si>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</si>
  <si>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</si>
  <si>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</si>
  <si>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</si>
  <si>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</si>
  <si>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</si>
  <si>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</si>
  <si>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</si>
  <si>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</si>
  <si>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</si>
  <si>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</si>
  <si>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</si>
  <si>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</si>
  <si>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</si>
  <si>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</si>
  <si>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</si>
  <si>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</si>
  <si>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</si>
  <si>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</si>
  <si>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</si>
  <si>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</si>
  <si>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</si>
  <si>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</si>
  <si>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</si>
  <si>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</si>
  <si>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</si>
  <si>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</si>
  <si>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</si>
  <si>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</si>
  <si>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</si>
  <si>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</si>
  <si>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</si>
  <si>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</si>
  <si>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</si>
  <si>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</si>
  <si>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</si>
  <si>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</si>
  <si>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</si>
  <si>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</si>
  <si>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</si>
  <si>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</si>
  <si>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</si>
  <si>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</si>
  <si>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</si>
  <si>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</si>
  <si>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</si>
  <si>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</si>
  <si>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</si>
  <si>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</si>
  <si>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</si>
  <si>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</si>
  <si>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</si>
  <si>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</si>
  <si>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</si>
  <si>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</si>
  <si>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</si>
  <si>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</si>
  <si>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</si>
  <si>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</si>
  <si>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</si>
  <si>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</si>
  <si>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</si>
  <si>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</si>
  <si>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</si>
  <si>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</si>
  <si>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</si>
  <si>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</si>
  <si>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</si>
  <si>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</si>
  <si>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</si>
  <si>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</si>
  <si>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</si>
  <si>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</si>
  <si>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</si>
  <si>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</si>
  <si>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</si>
  <si>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</si>
  <si>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</si>
  <si>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</si>
  <si>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</si>
  <si>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</si>
  <si>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</si>
  <si>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</si>
  <si>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</si>
  <si>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</si>
  <si>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</si>
  <si>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</si>
  <si>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</si>
  <si>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</si>
  <si>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</si>
  <si>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</si>
  <si>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</si>
  <si>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</si>
  <si>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</si>
  <si>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</si>
  <si>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</si>
  <si>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</si>
  <si>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</si>
  <si>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</si>
  <si>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</si>
  <si>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</si>
  <si>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</si>
  <si>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</si>
  <si>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</si>
  <si>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</si>
  <si>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</si>
  <si>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</si>
  <si>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</si>
  <si>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</si>
  <si>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</si>
  <si>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</si>
  <si>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</si>
  <si>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</si>
  <si>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</si>
  <si>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</si>
  <si>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</si>
  <si>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</si>
  <si>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</si>
  <si>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</si>
  <si>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</si>
  <si>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</si>
  <si>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</si>
  <si>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</si>
  <si>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</si>
  <si>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</si>
  <si>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</si>
  <si>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</si>
  <si>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</si>
  <si>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</si>
  <si>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</si>
  <si>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</si>
  <si>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</si>
  <si>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</si>
  <si>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</si>
  <si>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</si>
  <si>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</si>
  <si>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</si>
  <si>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</si>
  <si>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</si>
  <si>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</si>
  <si>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</si>
  <si>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</si>
  <si>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</si>
  <si>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</si>
  <si>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</si>
  <si>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</si>
  <si>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</si>
  <si>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</si>
  <si>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</si>
  <si>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</si>
  <si>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</si>
  <si>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</si>
  <si>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</si>
  <si>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</si>
  <si>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</si>
  <si>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</si>
  <si>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</si>
  <si>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</si>
  <si>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</si>
  <si>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</si>
  <si>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</si>
  <si>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</si>
  <si>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</si>
  <si>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</si>
  <si>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</si>
  <si>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</si>
  <si>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</si>
  <si>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</si>
  <si>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</si>
  <si>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</si>
  <si>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</si>
  <si>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</si>
  <si>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</si>
  <si>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</si>
  <si>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</si>
  <si>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</si>
  <si>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</si>
  <si>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</si>
  <si>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</si>
  <si>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</si>
  <si>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</si>
  <si>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</si>
  <si>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</si>
  <si>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</si>
  <si>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</si>
  <si>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</si>
  <si>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</si>
  <si>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</si>
  <si>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</si>
  <si>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</si>
  <si>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</si>
  <si>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</si>
  <si>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</si>
  <si>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</si>
  <si>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</si>
  <si>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</si>
  <si>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</si>
  <si>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</si>
  <si>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</si>
  <si>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</si>
  <si>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</si>
  <si>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</si>
  <si>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</si>
  <si>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</si>
  <si>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</si>
  <si>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</si>
  <si>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</si>
  <si>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</si>
  <si>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</si>
  <si>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</si>
  <si>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</si>
  <si>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</si>
  <si>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</si>
  <si>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</si>
  <si>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</si>
  <si>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</si>
  <si>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</si>
  <si>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</si>
  <si>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</si>
  <si>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</si>
  <si>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</si>
  <si>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</si>
  <si>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</si>
  <si>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</si>
  <si>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</si>
  <si>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</si>
  <si>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</si>
  <si>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</si>
  <si>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</si>
  <si>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</si>
  <si>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</si>
  <si>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</si>
  <si>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</si>
  <si>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</si>
  <si>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</si>
  <si>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</si>
  <si>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</si>
  <si>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</si>
  <si>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</si>
  <si>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</si>
  <si>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</si>
  <si>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</si>
  <si>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</si>
  <si>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</si>
  <si>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</si>
  <si>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</si>
  <si>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</si>
  <si>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</si>
  <si>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</si>
  <si>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</si>
  <si>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</si>
  <si>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</si>
  <si>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</si>
  <si>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</si>
  <si>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</si>
  <si>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</si>
  <si>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</si>
  <si>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</si>
  <si>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</si>
  <si>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</si>
  <si>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</si>
  <si>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</si>
  <si>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</si>
  <si>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</si>
  <si>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</si>
  <si>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</si>
  <si>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</si>
  <si>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</si>
  <si>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</si>
  <si>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</si>
  <si>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</si>
  <si>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</si>
  <si>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</si>
  <si>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</si>
  <si>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</si>
  <si>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</si>
  <si>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</si>
  <si>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</si>
  <si>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</si>
  <si>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</si>
  <si>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</si>
  <si>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</si>
  <si>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</si>
  <si>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</si>
  <si>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</si>
  <si>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</si>
  <si>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</si>
  <si>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</si>
  <si>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</si>
  <si>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</si>
  <si>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</si>
  <si>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</si>
  <si>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</si>
  <si>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</si>
  <si>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</si>
  <si>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</si>
  <si>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</si>
  <si>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</si>
  <si>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</si>
  <si>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</si>
  <si>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</si>
  <si>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</si>
  <si>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</si>
  <si>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</si>
  <si>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</si>
  <si>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</si>
  <si>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</si>
  <si>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</si>
  <si>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</si>
  <si>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</si>
  <si>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</si>
  <si>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</si>
  <si>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</si>
  <si>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</si>
  <si>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</si>
  <si>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</si>
  <si>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</si>
  <si>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</si>
  <si>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</si>
  <si>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</si>
  <si>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</si>
  <si>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</si>
  <si>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</si>
  <si>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</si>
  <si>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</si>
  <si>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</si>
  <si>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</si>
  <si>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</si>
  <si>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</si>
  <si>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</si>
  <si>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</si>
  <si>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</si>
  <si>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</si>
  <si>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</si>
  <si>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</si>
  <si>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</si>
  <si>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</si>
  <si>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</si>
  <si>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</si>
  <si>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</si>
  <si>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</si>
  <si>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</si>
  <si>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</si>
  <si>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</si>
  <si>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</si>
  <si>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</si>
  <si>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</si>
  <si>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</si>
  <si>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</si>
  <si>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</si>
  <si>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</si>
  <si>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</si>
  <si>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</si>
  <si>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</si>
  <si>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</si>
  <si>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</si>
  <si>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</si>
  <si>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</si>
  <si>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</si>
  <si>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</si>
  <si>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</si>
  <si>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</si>
  <si>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</si>
  <si>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</si>
  <si>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</si>
  <si>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</si>
  <si>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</si>
  <si>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</si>
  <si>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</si>
  <si>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</si>
  <si>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</si>
  <si>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</si>
  <si>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</si>
  <si>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</si>
  <si>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</si>
  <si>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</si>
  <si>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</si>
  <si>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</si>
  <si>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</si>
  <si>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</si>
  <si>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</si>
  <si>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</si>
  <si>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</si>
  <si>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</si>
  <si>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</si>
  <si>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</si>
  <si>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</si>
  <si>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</si>
  <si>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</si>
  <si>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</si>
  <si>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</si>
  <si>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</si>
  <si>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</si>
  <si>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</si>
  <si>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</si>
  <si>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</si>
  <si>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</si>
  <si>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</si>
  <si>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</si>
  <si>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</si>
  <si>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</si>
  <si>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</si>
  <si>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</si>
  <si>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</si>
  <si>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</si>
  <si>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</si>
  <si>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</si>
  <si>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</si>
  <si>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</si>
  <si>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</si>
  <si>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</si>
  <si>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</si>
  <si>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</si>
  <si>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</si>
  <si>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</si>
  <si>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</si>
  <si>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</si>
  <si>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</si>
  <si>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</si>
  <si>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</si>
  <si>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</si>
  <si>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</si>
  <si>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</si>
  <si>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</si>
  <si>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</si>
  <si>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</si>
  <si>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</si>
  <si>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</si>
  <si>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</si>
  <si>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</si>
  <si>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</si>
  <si>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</si>
  <si>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</si>
  <si>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</si>
  <si>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</si>
  <si>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</si>
  <si>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</si>
  <si>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</si>
  <si>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</si>
  <si>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</si>
  <si>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</si>
  <si>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</si>
  <si>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</si>
  <si>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</si>
  <si>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</si>
  <si>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</si>
  <si>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</si>
  <si>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</si>
  <si>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</si>
  <si>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</si>
  <si>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</si>
  <si>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</si>
  <si>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</si>
  <si>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</si>
  <si>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</si>
  <si>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</si>
  <si>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</si>
  <si>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</si>
  <si>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</si>
  <si>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</si>
  <si>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</si>
  <si>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</si>
  <si>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</si>
  <si>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</si>
  <si>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</si>
  <si>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</si>
  <si>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</si>
  <si>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</si>
  <si>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</si>
  <si>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</si>
  <si>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</si>
  <si>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</si>
  <si>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</si>
  <si>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</si>
  <si>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</si>
  <si>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</si>
  <si>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</si>
  <si>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</si>
  <si>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</si>
  <si>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</si>
  <si>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</si>
  <si>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</si>
  <si>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</si>
  <si>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</si>
  <si>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</si>
  <si>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</si>
  <si>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</si>
  <si>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</si>
  <si>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</si>
  <si>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</si>
  <si>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</si>
  <si>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</si>
  <si>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</si>
  <si>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</si>
  <si>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</si>
  <si>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</si>
  <si>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</si>
  <si>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</si>
  <si>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</si>
  <si>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</si>
  <si>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</si>
  <si>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</si>
  <si>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</si>
  <si>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</si>
  <si>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</si>
  <si>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</si>
  <si>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</si>
  <si>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</si>
  <si>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</si>
  <si>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</si>
  <si>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</si>
  <si>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</si>
  <si>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</si>
  <si>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</si>
  <si>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</si>
  <si>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</si>
  <si>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</si>
  <si>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</si>
  <si>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</si>
  <si>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</si>
  <si>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</si>
  <si>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</si>
  <si>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</si>
  <si>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</si>
  <si>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</si>
  <si>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</si>
  <si>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</si>
  <si>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</si>
  <si>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</si>
  <si>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</si>
  <si>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</si>
  <si>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</si>
  <si>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</si>
  <si>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</si>
  <si>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</si>
  <si>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</si>
  <si>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</si>
  <si>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</si>
  <si>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</si>
  <si>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</si>
  <si>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</si>
  <si>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</si>
  <si>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</si>
  <si>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</si>
  <si>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</si>
  <si>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</si>
  <si>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</si>
  <si>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</si>
  <si>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</si>
  <si>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</si>
  <si>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</si>
  <si>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</si>
  <si>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</si>
  <si>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</si>
  <si>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</si>
  <si>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</si>
  <si>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</si>
  <si>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</si>
  <si>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</si>
  <si>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</si>
  <si>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</si>
  <si>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</si>
  <si>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</si>
  <si>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</si>
  <si>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</si>
  <si>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</si>
  <si>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</si>
  <si>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</si>
  <si>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</si>
  <si>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</si>
  <si>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</si>
  <si>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</si>
  <si>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</si>
  <si>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</si>
  <si>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</si>
  <si>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</si>
  <si>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</si>
  <si>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</si>
  <si>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</si>
  <si>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</si>
  <si>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</si>
  <si>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</si>
  <si>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</si>
  <si>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</si>
  <si>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</si>
  <si>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</si>
  <si>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</si>
  <si>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</si>
  <si>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</si>
  <si>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</si>
  <si>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</si>
  <si>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</si>
  <si>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</si>
  <si>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</si>
  <si>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</si>
  <si>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</si>
  <si>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</si>
  <si>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</si>
  <si>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</si>
  <si>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</si>
  <si>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</si>
  <si>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</si>
  <si>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</si>
  <si>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</si>
  <si>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</si>
  <si>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</si>
  <si>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</si>
  <si>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</si>
  <si>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</si>
  <si>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</si>
  <si>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</si>
  <si>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</si>
  <si>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</si>
  <si>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</si>
  <si>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</si>
  <si>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</si>
  <si>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</si>
  <si>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</si>
  <si>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</si>
  <si>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</si>
  <si>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</si>
  <si>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</si>
  <si>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</si>
  <si>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</si>
  <si>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</si>
  <si>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</si>
  <si>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</si>
  <si>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</si>
  <si>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</si>
  <si>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</si>
  <si>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</si>
  <si>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</si>
  <si>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</si>
  <si>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</si>
  <si>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</si>
  <si>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</si>
  <si>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</si>
  <si>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</si>
  <si>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</si>
  <si>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</si>
  <si>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</si>
  <si>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</si>
  <si>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</si>
  <si>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</si>
  <si>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</si>
  <si>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</si>
  <si>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</si>
  <si>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</si>
  <si>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</si>
  <si>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</si>
  <si>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</si>
  <si>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</si>
  <si>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</si>
  <si>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</si>
  <si>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</si>
  <si>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</si>
  <si>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</si>
  <si>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</si>
  <si>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</si>
  <si>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</si>
  <si>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</si>
  <si>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</si>
  <si>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</si>
  <si>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</si>
  <si>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</si>
  <si>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</si>
  <si>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</si>
  <si>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</si>
  <si>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</si>
  <si>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</si>
  <si>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</si>
  <si>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</si>
  <si>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</si>
  <si>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</si>
  <si>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</si>
  <si>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</si>
  <si>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</si>
  <si>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</si>
  <si>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</si>
  <si>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</si>
  <si>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</si>
  <si>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</si>
  <si>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</si>
  <si>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</si>
  <si>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</si>
  <si>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</si>
  <si>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</si>
  <si>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</si>
  <si>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</si>
  <si>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</si>
  <si>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</si>
  <si>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</si>
  <si>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</si>
  <si>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</si>
  <si>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</si>
  <si>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</si>
  <si>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</si>
  <si>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</si>
  <si>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</si>
  <si>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</si>
  <si>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</si>
  <si>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</si>
  <si>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</si>
  <si>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</si>
  <si>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</si>
  <si>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</si>
  <si>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</si>
  <si>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</si>
  <si>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</si>
  <si>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</si>
  <si>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</si>
  <si>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</si>
  <si>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</si>
  <si>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</si>
  <si>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</si>
  <si>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</si>
  <si>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</si>
  <si>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</si>
  <si>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</si>
  <si>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</si>
  <si>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</si>
  <si>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</si>
  <si>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</si>
  <si>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</si>
  <si>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</si>
  <si>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</si>
  <si>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</si>
  <si>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</si>
  <si>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</si>
  <si>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</si>
  <si>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</si>
  <si>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</si>
  <si>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</si>
  <si>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</si>
  <si>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</si>
  <si>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</si>
  <si>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</si>
  <si>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</si>
  <si>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</si>
  <si>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</si>
  <si>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</si>
  <si>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</si>
  <si>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</si>
  <si>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</si>
  <si>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</si>
  <si>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</si>
  <si>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</si>
  <si>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</si>
  <si>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</si>
  <si>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</si>
  <si>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</si>
  <si>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</si>
  <si>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</si>
  <si>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</si>
  <si>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</si>
  <si>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</si>
  <si>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</si>
  <si>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</si>
  <si>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</si>
  <si>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</si>
  <si>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</si>
  <si>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</si>
  <si>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</si>
  <si>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</si>
  <si>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</si>
  <si>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</si>
  <si>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</si>
  <si>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</si>
  <si>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</si>
  <si>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</si>
  <si>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</si>
  <si>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</si>
  <si>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</si>
  <si>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</si>
  <si>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</si>
  <si>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</si>
  <si>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</si>
  <si>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</si>
  <si>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</si>
  <si>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</si>
  <si>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</si>
  <si>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</si>
  <si>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</si>
  <si>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</si>
  <si>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</si>
  <si>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</si>
  <si>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</si>
  <si>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</si>
  <si>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</si>
  <si>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</si>
  <si>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</si>
  <si>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</si>
  <si>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</si>
  <si>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</si>
  <si>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</si>
  <si>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</si>
  <si>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</si>
  <si>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</si>
  <si>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</si>
  <si>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</si>
  <si>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</si>
  <si>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</si>
  <si>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</si>
  <si>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</si>
  <si>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</si>
  <si>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</si>
  <si>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</si>
  <si>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</si>
  <si>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</si>
  <si>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</si>
  <si>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</si>
  <si>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</si>
  <si>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</si>
  <si>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</si>
  <si>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</si>
  <si>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</si>
  <si>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</si>
  <si>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</si>
  <si>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</si>
  <si>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</si>
  <si>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</si>
  <si>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</si>
  <si>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</si>
  <si>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</si>
  <si>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</si>
  <si>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</si>
  <si>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</si>
  <si>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</si>
  <si>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</si>
  <si>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</si>
  <si>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</si>
  <si>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</si>
  <si>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</si>
  <si>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</si>
  <si>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</si>
  <si>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</si>
  <si>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</si>
  <si>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</si>
  <si>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</si>
  <si>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</si>
  <si>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</si>
  <si>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</si>
  <si>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</si>
  <si>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</si>
  <si>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</si>
  <si>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</si>
  <si>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</si>
  <si>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</si>
  <si>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</si>
  <si>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</si>
  <si>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</si>
  <si>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</si>
  <si>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</si>
  <si>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</si>
  <si>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</si>
  <si>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</si>
  <si>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</si>
  <si>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</si>
  <si>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</si>
  <si>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</si>
  <si>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</si>
  <si>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</si>
  <si>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</si>
  <si>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</si>
  <si>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</si>
  <si>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</si>
  <si>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</si>
  <si>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</si>
  <si>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</si>
  <si>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</si>
  <si>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</si>
  <si>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</si>
  <si>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</si>
  <si>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</si>
  <si>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</si>
  <si>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</si>
  <si>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</si>
  <si>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</si>
  <si>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</si>
  <si>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</si>
  <si>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</si>
  <si>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</si>
  <si>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</si>
  <si>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</si>
  <si>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</si>
  <si>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</si>
  <si>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</si>
  <si>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</si>
  <si>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</si>
  <si>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</si>
  <si>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</si>
  <si>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</si>
  <si>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</si>
  <si>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</si>
  <si>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</si>
  <si>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</si>
  <si>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</si>
  <si>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</si>
  <si>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</si>
  <si>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</si>
  <si>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</si>
  <si>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</si>
  <si>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</si>
  <si>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</si>
  <si>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</si>
  <si>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</si>
  <si>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</si>
  <si>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</si>
  <si>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</si>
  <si>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</si>
  <si>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</si>
  <si>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</si>
  <si>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</si>
  <si>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</si>
  <si>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</si>
  <si>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</si>
  <si>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</si>
  <si>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</si>
  <si>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</si>
  <si>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</si>
  <si>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</si>
  <si>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</si>
  <si>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</si>
  <si>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</si>
  <si>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</si>
  <si>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</si>
  <si>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</si>
  <si>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</si>
  <si>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</si>
  <si>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</si>
  <si>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</si>
  <si>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</si>
  <si>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</si>
  <si>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</si>
  <si>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</si>
  <si>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</si>
  <si>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</si>
  <si>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</si>
  <si>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</si>
  <si>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</si>
  <si>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</si>
  <si>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</si>
  <si>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</si>
  <si>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</si>
  <si>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</si>
  <si>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</si>
  <si>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</si>
  <si>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</si>
  <si>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</si>
  <si>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</si>
  <si>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</si>
  <si>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</si>
  <si>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</si>
  <si>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</si>
  <si>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</si>
  <si>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</si>
  <si>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</si>
  <si>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</si>
  <si>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</si>
  <si>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</si>
  <si>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</si>
  <si>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</si>
  <si>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</si>
  <si>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</si>
  <si>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</si>
  <si>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</si>
  <si>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</si>
  <si>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</si>
  <si>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</si>
  <si>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</si>
  <si>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</si>
  <si>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</si>
  <si>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</si>
  <si>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</si>
  <si>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</si>
  <si>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</si>
  <si>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</si>
  <si>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</si>
  <si>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</si>
  <si>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</si>
  <si>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</si>
  <si>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</si>
  <si>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</si>
  <si>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</si>
  <si>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</si>
  <si>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</si>
  <si>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</si>
  <si>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</si>
  <si>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</si>
  <si>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</si>
  <si>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</si>
  <si>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</si>
  <si>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</si>
  <si>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</si>
  <si>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</si>
  <si>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</si>
  <si>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</si>
  <si>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</si>
  <si>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</si>
  <si>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</si>
  <si>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</si>
  <si>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</si>
  <si>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</si>
  <si>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</si>
  <si>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</si>
  <si>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</si>
  <si>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</si>
  <si>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</si>
  <si>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</si>
  <si>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</si>
  <si>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</si>
  <si>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</si>
  <si>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</si>
  <si>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</si>
  <si>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</si>
  <si>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</si>
  <si>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</si>
  <si>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</si>
  <si>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</si>
  <si>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</si>
  <si>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</si>
  <si>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</si>
  <si>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</si>
  <si>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</si>
  <si>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</si>
  <si>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</si>
  <si>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</si>
  <si>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</si>
  <si>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</si>
  <si>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</si>
  <si>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</si>
  <si>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</si>
  <si>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</si>
  <si>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</si>
  <si>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</si>
  <si>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</si>
  <si>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</si>
  <si>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</si>
  <si>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</si>
  <si>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</si>
  <si>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</si>
  <si>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</si>
  <si>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</si>
  <si>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</si>
  <si>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</si>
  <si>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</si>
  <si>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</si>
  <si>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</si>
  <si>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</si>
  <si>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</si>
  <si>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</si>
  <si>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</si>
  <si>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</si>
  <si>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</si>
  <si>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</si>
  <si>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</si>
  <si>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</si>
  <si>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</si>
  <si>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</si>
  <si>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</si>
  <si>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</si>
  <si>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</si>
  <si>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</si>
  <si>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</si>
  <si>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</si>
  <si>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</si>
  <si>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</si>
  <si>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</si>
  <si>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</si>
  <si>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</si>
  <si>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</si>
  <si>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</si>
  <si>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</si>
  <si>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</si>
  <si>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</si>
  <si>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</si>
  <si>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</si>
  <si>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</si>
  <si>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</si>
  <si>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</si>
  <si>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</si>
  <si>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</si>
  <si>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</si>
  <si>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</si>
  <si>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</si>
  <si>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</si>
  <si>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</si>
  <si>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</si>
  <si>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</si>
  <si>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</si>
  <si>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</si>
  <si>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</si>
  <si>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</si>
  <si>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</si>
  <si>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</si>
  <si>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</si>
  <si>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</si>
  <si>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</si>
  <si>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</si>
  <si>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</si>
  <si>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</si>
  <si>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</si>
  <si>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</si>
  <si>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</si>
  <si>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</si>
  <si>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</si>
  <si>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</si>
  <si>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</si>
  <si>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</si>
  <si>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</si>
  <si>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</si>
  <si>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</si>
  <si>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</si>
  <si>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</si>
  <si>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</si>
  <si>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</si>
  <si>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</si>
  <si>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</si>
  <si>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</si>
  <si>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</si>
  <si>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</si>
  <si>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</si>
  <si>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</si>
  <si>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</si>
  <si>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</si>
  <si>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</si>
  <si>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</si>
  <si>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</si>
  <si>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</si>
  <si>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</si>
  <si>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</si>
  <si>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</si>
  <si>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</si>
  <si>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</si>
  <si>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</si>
  <si>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</si>
  <si>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</si>
  <si>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</si>
  <si>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</si>
  <si>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</si>
  <si>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</si>
  <si>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</si>
  <si>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</si>
  <si>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</si>
  <si>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</si>
  <si>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</si>
  <si>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</si>
  <si>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</si>
  <si>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</si>
  <si>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</si>
  <si>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</si>
  <si>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</si>
  <si>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</si>
  <si>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</si>
  <si>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</si>
  <si>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</si>
  <si>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</si>
  <si>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</si>
  <si>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</si>
  <si>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</si>
  <si>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</si>
  <si>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</si>
  <si>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</si>
  <si>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</si>
  <si>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</si>
  <si>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</si>
  <si>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</si>
  <si>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</si>
  <si>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</si>
  <si>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</si>
  <si>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</si>
  <si>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</si>
  <si>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</si>
  <si>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</si>
  <si>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</si>
  <si>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</si>
  <si>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</si>
  <si>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</si>
  <si>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</si>
  <si>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</si>
  <si>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</si>
  <si>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</si>
  <si>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</si>
  <si>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</si>
  <si>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</si>
  <si>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</si>
  <si>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</si>
  <si>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</si>
  <si>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</si>
  <si>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</si>
  <si>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</si>
  <si>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</si>
  <si>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</si>
  <si>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</si>
  <si>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</si>
  <si>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</si>
  <si>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</si>
  <si>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</si>
  <si>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</si>
  <si>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</si>
  <si>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</si>
  <si>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</si>
  <si>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</si>
  <si>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</si>
  <si>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</si>
  <si>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</si>
  <si>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</si>
  <si>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</si>
  <si>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</si>
  <si>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</si>
  <si>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</si>
  <si>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</si>
  <si>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</si>
  <si>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</si>
  <si>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</si>
  <si>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</si>
  <si>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</si>
  <si>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</si>
  <si>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</si>
  <si>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</si>
  <si>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</si>
  <si>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</si>
  <si>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</si>
  <si>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</si>
  <si>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</si>
  <si>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</si>
  <si>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</si>
  <si>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</si>
  <si>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</si>
  <si>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</si>
  <si>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</si>
  <si>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</si>
  <si>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</si>
  <si>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</si>
  <si>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</si>
  <si>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</si>
  <si>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</si>
  <si>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</si>
  <si>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</si>
  <si>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</si>
  <si>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</si>
  <si>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</si>
  <si>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</si>
  <si>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</si>
  <si>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</si>
  <si>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</si>
  <si>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</si>
  <si>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</si>
  <si>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</si>
  <si>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</si>
  <si>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</si>
  <si>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</si>
  <si>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</si>
  <si>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</si>
  <si>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</si>
  <si>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</si>
  <si>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</si>
  <si>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</si>
  <si>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</si>
  <si>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</si>
  <si>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</si>
  <si>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</si>
  <si>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</si>
  <si>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</si>
  <si>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</si>
  <si>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</si>
  <si>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</si>
  <si>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</si>
  <si>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</si>
  <si>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</si>
  <si>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</si>
  <si>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</si>
  <si>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</si>
  <si>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</si>
  <si>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</si>
  <si>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</si>
  <si>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</si>
  <si>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</si>
  <si>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</si>
  <si>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</si>
  <si>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</si>
  <si>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</si>
  <si>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</si>
  <si>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</si>
  <si>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</si>
  <si>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</si>
  <si>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</si>
  <si>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</si>
  <si>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</si>
  <si>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</si>
  <si>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</si>
  <si>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</si>
  <si>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</si>
  <si>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</si>
  <si>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</si>
  <si>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</si>
  <si>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</si>
  <si>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</si>
  <si>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</si>
  <si>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</si>
  <si>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</si>
  <si>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</si>
  <si>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</si>
  <si>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</si>
  <si>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</si>
  <si>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</si>
  <si>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</si>
  <si>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</si>
  <si>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</si>
  <si>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</si>
  <si>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</si>
  <si>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</si>
  <si>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</si>
  <si>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</si>
  <si>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</si>
  <si>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</si>
  <si>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</si>
  <si>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</si>
  <si>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</si>
  <si>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</si>
  <si>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</si>
  <si>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</si>
  <si>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</si>
  <si>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</si>
  <si>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</si>
  <si>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</si>
  <si>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</si>
  <si>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</si>
  <si>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</si>
  <si>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</si>
  <si>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</si>
  <si>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</si>
  <si>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</si>
  <si>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</si>
  <si>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</si>
  <si>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</si>
  <si>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</si>
  <si>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</si>
  <si>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</si>
  <si>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</si>
  <si>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</si>
  <si>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</si>
  <si>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</si>
  <si>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</si>
  <si>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</si>
  <si>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</si>
  <si>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</si>
  <si>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</si>
  <si>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</si>
  <si>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</si>
  <si>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</si>
  <si>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</si>
  <si>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</si>
  <si>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</si>
  <si>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</si>
  <si>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</si>
  <si>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</si>
  <si>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</si>
  <si>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</si>
  <si>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</si>
  <si>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</si>
  <si>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</si>
  <si>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</si>
  <si>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</si>
  <si>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</si>
  <si>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</si>
  <si>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</si>
  <si>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</si>
  <si>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</si>
  <si>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</si>
  <si>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</si>
  <si>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</si>
  <si>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</si>
  <si>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</si>
  <si>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</si>
  <si>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</si>
  <si>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</si>
  <si>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</si>
  <si>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</si>
  <si>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</si>
  <si>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</si>
  <si>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</si>
  <si>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</si>
  <si>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</si>
  <si>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</si>
  <si>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</si>
  <si>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</si>
  <si>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</si>
  <si>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</si>
  <si>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</si>
  <si>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</si>
  <si>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</si>
  <si>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</si>
  <si>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</si>
  <si>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</si>
  <si>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</si>
  <si>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</si>
  <si>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</si>
  <si>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</si>
  <si>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</si>
  <si>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</si>
  <si>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</si>
  <si>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</si>
  <si>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</si>
  <si>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</si>
  <si>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</si>
  <si>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</si>
  <si>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</si>
  <si>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</si>
  <si>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</si>
  <si>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</si>
  <si>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</si>
  <si>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</si>
  <si>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</si>
  <si>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</si>
  <si>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</si>
  <si>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</si>
  <si>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</si>
  <si>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</si>
  <si>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</si>
  <si>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</si>
  <si>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</si>
  <si>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</si>
  <si>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</si>
  <si>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</si>
  <si>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</si>
  <si>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</si>
  <si>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</si>
  <si>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</si>
  <si>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</si>
  <si>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</si>
  <si>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</si>
  <si>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</si>
  <si>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</si>
  <si>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</si>
  <si>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</si>
  <si>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</si>
  <si>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</si>
  <si>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</si>
  <si>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</si>
  <si>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</si>
  <si>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</si>
  <si>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</si>
  <si>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</si>
  <si>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</si>
  <si>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</si>
  <si>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</si>
  <si>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</si>
  <si>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</si>
  <si>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</si>
  <si>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</si>
  <si>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</si>
  <si>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</si>
  <si>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</si>
  <si>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</si>
  <si>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</si>
  <si>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</si>
  <si>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</si>
  <si>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</si>
  <si>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</si>
  <si>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</si>
  <si>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</si>
  <si>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</si>
  <si>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</si>
  <si>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</si>
  <si>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</si>
  <si>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</si>
  <si>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</si>
  <si>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</si>
  <si>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</si>
  <si>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</si>
  <si>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</si>
  <si>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</si>
  <si>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</si>
  <si>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</si>
  <si>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</si>
  <si>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</si>
  <si>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</si>
  <si>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</si>
  <si>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</si>
  <si>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</si>
  <si>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</si>
  <si>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</si>
  <si>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</si>
  <si>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</si>
  <si>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</si>
  <si>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</si>
  <si>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</si>
  <si>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</si>
  <si>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</si>
  <si>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</si>
  <si>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</si>
  <si>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</si>
  <si>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</si>
  <si>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</si>
  <si>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</si>
  <si>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</si>
  <si>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</si>
  <si>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</si>
  <si>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</si>
  <si>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</si>
  <si>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</si>
  <si>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</si>
  <si>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</si>
  <si>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</si>
  <si>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</si>
  <si>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</si>
  <si>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</si>
  <si>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</si>
  <si>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</si>
  <si>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</si>
  <si>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</si>
  <si>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</si>
  <si>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</si>
  <si>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</si>
  <si>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</si>
  <si>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</si>
  <si>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</si>
  <si>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</si>
  <si>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</si>
  <si>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</si>
  <si>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</si>
  <si>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</si>
  <si>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</si>
  <si>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</si>
  <si>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</si>
  <si>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</si>
  <si>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</si>
  <si>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</si>
  <si>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</si>
  <si>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</si>
  <si>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</si>
  <si>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</si>
  <si>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</si>
  <si>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</si>
  <si>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</si>
  <si>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</si>
  <si>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</si>
  <si>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</si>
  <si>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</si>
  <si>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</si>
  <si>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</si>
  <si>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</si>
  <si>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</si>
  <si>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</si>
  <si>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</si>
  <si>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</si>
  <si>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</si>
  <si>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</si>
  <si>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</si>
  <si>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</si>
  <si>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</si>
  <si>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</si>
  <si>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</si>
  <si>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</si>
  <si>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</si>
  <si>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</si>
  <si>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</si>
  <si>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</si>
  <si>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</si>
  <si>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</si>
  <si>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</si>
  <si>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</si>
  <si>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</si>
  <si>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</si>
  <si>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</si>
  <si>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</si>
  <si>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</si>
  <si>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</si>
  <si>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</si>
  <si>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</si>
  <si>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</si>
  <si>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</si>
  <si>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</si>
  <si>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</si>
  <si>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</si>
  <si>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</si>
  <si>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</si>
  <si>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</si>
  <si>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</si>
  <si>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</si>
  <si>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</si>
  <si>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</si>
  <si>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</si>
  <si>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</si>
  <si>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</si>
  <si>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</si>
  <si>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</si>
  <si>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</si>
  <si>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</si>
  <si>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</si>
  <si>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</si>
  <si>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</si>
  <si>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</si>
  <si>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</si>
  <si>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</si>
  <si>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</si>
  <si>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</si>
  <si>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</si>
  <si>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</si>
  <si>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</si>
  <si>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</si>
  <si>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</si>
  <si>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</si>
  <si>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</si>
  <si>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</si>
  <si>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</si>
  <si>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</si>
  <si>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</si>
  <si>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</si>
  <si>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</si>
  <si>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</si>
  <si>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</si>
  <si>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</si>
  <si>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</si>
  <si>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</si>
  <si>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</si>
  <si>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</si>
  <si>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</si>
  <si>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</si>
  <si>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</si>
  <si>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</si>
  <si>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</si>
  <si>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</si>
  <si>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</si>
  <si>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</si>
  <si>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</si>
  <si>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</si>
  <si>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</si>
  <si>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</si>
  <si>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</si>
  <si>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</si>
  <si>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</si>
  <si>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</si>
  <si>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</si>
  <si>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</si>
  <si>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</si>
  <si>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</si>
  <si>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</si>
  <si>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</si>
  <si>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</si>
  <si>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</si>
  <si>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</si>
  <si>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</si>
  <si>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</si>
  <si>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</si>
  <si>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</si>
  <si>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</si>
  <si>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</si>
  <si>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</si>
  <si>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</si>
  <si>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</si>
  <si>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</si>
  <si>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</si>
  <si>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</si>
  <si>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</si>
  <si>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</si>
  <si>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</si>
  <si>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</si>
  <si>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</si>
  <si>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</si>
  <si>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</si>
  <si>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</si>
  <si>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</si>
  <si>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</si>
  <si>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</si>
  <si>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</si>
  <si>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</si>
  <si>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</si>
  <si>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</si>
  <si>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</si>
  <si>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</si>
  <si>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</si>
  <si>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</si>
  <si>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</si>
  <si>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</si>
  <si>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</si>
  <si>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</si>
  <si>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</si>
  <si>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</si>
  <si>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</si>
  <si>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</si>
  <si>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</si>
  <si>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</si>
  <si>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</si>
  <si>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</si>
  <si>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</si>
  <si>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</si>
  <si>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</si>
  <si>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</si>
  <si>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</si>
  <si>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</si>
  <si>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</si>
  <si>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</si>
  <si>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</si>
  <si>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</si>
  <si>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</si>
  <si>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</si>
  <si>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</si>
  <si>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</si>
  <si>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</si>
  <si>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</si>
  <si>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</si>
  <si>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</si>
  <si>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</si>
  <si>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</si>
  <si>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</si>
  <si>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</si>
  <si>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</si>
  <si>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</si>
  <si>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</si>
  <si>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</si>
  <si>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</si>
  <si>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</si>
  <si>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</si>
  <si>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</si>
  <si>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</si>
  <si>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</si>
  <si>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</si>
  <si>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</si>
  <si>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</si>
  <si>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</si>
  <si>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</si>
  <si>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</si>
  <si>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</si>
  <si>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</si>
  <si>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</si>
  <si>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</si>
  <si>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</si>
  <si>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</si>
  <si>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</si>
  <si>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</si>
  <si>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</si>
  <si>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</si>
  <si>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</si>
  <si>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</si>
  <si>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</si>
  <si>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</si>
  <si>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</si>
  <si>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</si>
  <si>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</si>
  <si>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</si>
  <si>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</si>
  <si>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</si>
  <si>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</si>
  <si>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</si>
  <si>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</si>
  <si>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</si>
  <si>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</si>
  <si>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</si>
  <si>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</si>
  <si>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</si>
  <si>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</si>
  <si>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</si>
  <si>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</si>
  <si>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</si>
  <si>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</si>
  <si>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</si>
  <si>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</si>
  <si>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</si>
  <si>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</si>
  <si>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</si>
  <si>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</si>
  <si>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</si>
  <si>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</si>
  <si>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</si>
  <si>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</si>
  <si>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</si>
  <si>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</si>
  <si>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</si>
  <si>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</si>
  <si>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</si>
  <si>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</si>
  <si>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</si>
  <si>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</si>
  <si>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</si>
  <si>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</si>
  <si>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</si>
  <si>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</si>
  <si>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</si>
  <si>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</si>
  <si>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</si>
  <si>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</si>
  <si>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</si>
  <si>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</si>
  <si>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</si>
  <si>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</si>
  <si>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</si>
  <si>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</si>
  <si>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</si>
  <si>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</si>
  <si>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</si>
  <si>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</si>
  <si>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</si>
  <si>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</si>
  <si>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</si>
  <si>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</si>
  <si>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</si>
  <si>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</si>
  <si>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</si>
  <si>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</si>
  <si>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</si>
  <si>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</si>
  <si>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</si>
  <si>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</si>
  <si>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</si>
  <si>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</si>
  <si>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</si>
  <si>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</si>
  <si>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</si>
  <si>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</si>
  <si>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</si>
  <si>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</si>
  <si>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</si>
  <si>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</si>
  <si>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</si>
  <si>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</si>
  <si>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</si>
  <si>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</si>
  <si>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</si>
  <si>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</si>
  <si>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</si>
  <si>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</si>
  <si>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</si>
  <si>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</si>
  <si>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</si>
  <si>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</si>
  <si>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</si>
  <si>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</si>
  <si>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</si>
  <si>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</si>
  <si>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</si>
  <si>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</si>
  <si>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</si>
  <si>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</si>
  <si>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</si>
  <si>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</si>
  <si>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</si>
  <si>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</si>
  <si>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</si>
  <si>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</si>
  <si>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</si>
  <si>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</si>
  <si>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</si>
  <si>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</si>
  <si>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</si>
  <si>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</si>
  <si>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</si>
  <si>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</si>
  <si>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</si>
  <si>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</si>
  <si>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</si>
  <si>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</si>
  <si>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</si>
  <si>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</si>
  <si>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</si>
  <si>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</si>
  <si>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</si>
  <si>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</si>
  <si>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</si>
  <si>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</si>
  <si>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</si>
  <si>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</si>
  <si>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</si>
  <si>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</si>
  <si>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</si>
  <si>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</si>
  <si>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</si>
  <si>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</si>
  <si>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</si>
  <si>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</si>
  <si>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</si>
  <si>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</si>
  <si>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</si>
  <si>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</si>
  <si>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</si>
  <si>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</si>
  <si>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</si>
  <si>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</si>
  <si>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</si>
  <si>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</si>
  <si>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</si>
  <si>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</si>
  <si>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</si>
  <si>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</si>
  <si>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</si>
  <si>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</si>
  <si>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</si>
  <si>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</si>
  <si>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</si>
  <si>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</si>
  <si>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</si>
  <si>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</si>
  <si>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</si>
  <si>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</si>
  <si>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</si>
  <si>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</si>
  <si>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</si>
  <si>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</si>
  <si>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</si>
  <si>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</si>
  <si>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</si>
  <si>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</si>
  <si>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</si>
  <si>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</si>
  <si>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</si>
  <si>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</si>
  <si>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</si>
  <si>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</si>
  <si>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</si>
  <si>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</si>
  <si>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</si>
  <si>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</si>
  <si>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</si>
  <si>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</si>
  <si>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</si>
  <si>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</si>
  <si>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</si>
  <si>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</si>
  <si>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</si>
  <si>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</si>
  <si>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</si>
  <si>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</si>
  <si>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</si>
  <si>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</si>
  <si>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</si>
  <si>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</si>
  <si>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</si>
  <si>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</si>
  <si>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</si>
  <si>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</si>
  <si>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</si>
  <si>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</si>
  <si>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</si>
  <si>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</si>
  <si>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</si>
  <si>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</si>
  <si>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</si>
  <si>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</si>
  <si>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</si>
  <si>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</si>
  <si>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</si>
  <si>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</si>
  <si>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</si>
  <si>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</si>
  <si>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</si>
  <si>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</si>
  <si>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</si>
  <si>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</si>
  <si>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</si>
  <si>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</si>
  <si>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</si>
  <si>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</si>
  <si>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</si>
  <si>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</si>
  <si>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</si>
  <si>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</si>
  <si>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</si>
  <si>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</si>
  <si>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</si>
  <si>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</si>
  <si>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</si>
  <si>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</si>
  <si>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</si>
  <si>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</si>
  <si>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</si>
  <si>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</si>
  <si>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</si>
  <si>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</si>
  <si>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</si>
  <si>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</si>
  <si>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</si>
  <si>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</si>
  <si>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</si>
  <si>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</si>
  <si>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</si>
  <si>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</si>
  <si>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</si>
  <si>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</si>
  <si>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</si>
  <si>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</si>
  <si>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</si>
  <si>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</si>
  <si>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</si>
  <si>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</si>
  <si>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</si>
  <si>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</si>
  <si>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</si>
  <si>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</si>
  <si>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</si>
  <si>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</si>
  <si>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</si>
  <si>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</si>
  <si>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</si>
  <si>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</si>
  <si>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</si>
  <si>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</si>
  <si>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</si>
  <si>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</si>
  <si>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</si>
  <si>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</si>
  <si>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</si>
  <si>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</si>
  <si>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</si>
  <si>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</si>
  <si>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</si>
  <si>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</si>
  <si>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</si>
  <si>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</si>
  <si>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</si>
  <si>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</si>
  <si>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</si>
  <si>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</si>
  <si>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</si>
  <si>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</si>
  <si>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</si>
  <si>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</si>
  <si>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</si>
  <si>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</si>
  <si>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</si>
  <si>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</si>
  <si>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</si>
  <si>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</si>
  <si>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</si>
  <si>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</si>
  <si>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</si>
  <si>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</si>
  <si>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</si>
  <si>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</si>
  <si>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</si>
  <si>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</si>
  <si>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</si>
  <si>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</si>
  <si>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</si>
  <si>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</si>
  <si>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</si>
  <si>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</si>
  <si>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</si>
  <si>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</si>
  <si>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</si>
  <si>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</si>
  <si>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</si>
  <si>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</si>
  <si>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</si>
  <si>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</si>
  <si>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</si>
  <si>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</si>
  <si>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</si>
  <si>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</si>
  <si>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</si>
  <si>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</si>
  <si>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</si>
  <si>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</si>
  <si>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</si>
  <si>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</si>
  <si>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</si>
  <si>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</si>
  <si>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</si>
  <si>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</si>
  <si>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</si>
  <si>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</si>
  <si>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</si>
  <si>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</si>
  <si>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</si>
  <si>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</si>
  <si>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</si>
  <si>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</si>
  <si>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</si>
  <si>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</si>
  <si>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</si>
  <si>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</si>
  <si>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</si>
  <si>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</si>
  <si>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</si>
  <si>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</si>
  <si>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</si>
  <si>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</si>
  <si>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</si>
  <si>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</si>
  <si>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</si>
  <si>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</si>
  <si>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</si>
  <si>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</si>
  <si>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</si>
  <si>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</si>
  <si>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</si>
  <si>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</si>
  <si>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</si>
  <si>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</si>
  <si>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</si>
  <si>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</si>
  <si>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</si>
  <si>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</si>
  <si>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</si>
  <si>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</si>
  <si>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</si>
  <si>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</si>
  <si>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</si>
  <si>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</si>
  <si>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</si>
  <si>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</si>
  <si>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</si>
  <si>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</si>
  <si>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</si>
  <si>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</si>
  <si>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</si>
  <si>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</si>
  <si>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</si>
  <si>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</si>
  <si>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</si>
  <si>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</si>
  <si>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</si>
  <si>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</si>
  <si>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</si>
  <si>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</si>
  <si>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</si>
  <si>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</si>
  <si>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</si>
  <si>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</si>
  <si>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</si>
  <si>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</si>
  <si>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</si>
  <si>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</si>
  <si>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</si>
  <si>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</si>
  <si>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</si>
  <si>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</si>
  <si>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</si>
  <si>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</si>
  <si>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</si>
  <si>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</si>
  <si>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</si>
  <si>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</si>
  <si>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</si>
  <si>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</si>
  <si>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</si>
  <si>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</si>
  <si>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</si>
  <si>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</si>
  <si>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</si>
  <si>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</si>
  <si>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</si>
  <si>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</si>
  <si>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</si>
  <si>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</si>
  <si>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</si>
  <si>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</si>
  <si>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</si>
  <si>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</si>
  <si>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</si>
  <si>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</si>
  <si>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</si>
  <si>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</si>
  <si>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</si>
  <si>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</si>
  <si>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</si>
  <si>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</si>
  <si>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</si>
  <si>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</si>
  <si>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</si>
  <si>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</si>
  <si>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</si>
  <si>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</si>
  <si>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</si>
  <si>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</si>
  <si>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</si>
  <si>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</si>
  <si>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</si>
  <si>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</si>
  <si>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</si>
  <si>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</si>
  <si>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</si>
  <si>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</si>
  <si>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</si>
  <si>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</si>
  <si>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</si>
  <si>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</si>
  <si>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</si>
  <si>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</si>
  <si>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</si>
  <si>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</si>
  <si>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</si>
  <si>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</si>
  <si>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</si>
  <si>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</si>
  <si>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</si>
  <si>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</si>
  <si>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</si>
  <si>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</si>
  <si>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</si>
  <si>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</si>
  <si>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</si>
  <si>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</si>
  <si>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</si>
  <si>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</si>
  <si>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</si>
  <si>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</si>
  <si>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</si>
  <si>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</si>
  <si>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</si>
  <si>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</si>
  <si>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</si>
  <si>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</si>
  <si>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</si>
  <si>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</si>
  <si>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</si>
  <si>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</si>
  <si>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</si>
  <si>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</si>
  <si>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</si>
  <si>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</si>
  <si>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</si>
  <si>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</si>
  <si>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</si>
  <si>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</si>
  <si>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</si>
  <si>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</si>
  <si>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</si>
  <si>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</si>
  <si>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</si>
  <si>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</si>
  <si>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</si>
  <si>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</si>
  <si>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</si>
  <si>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</si>
  <si>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</si>
  <si>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</si>
  <si>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</si>
  <si>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</si>
  <si>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</si>
  <si>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</si>
  <si>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</si>
  <si>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</si>
  <si>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</si>
  <si>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</si>
  <si>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</si>
  <si>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</si>
  <si>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</si>
  <si>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</si>
  <si>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</si>
  <si>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</si>
  <si>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</si>
  <si>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</si>
  <si>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</si>
  <si>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</si>
  <si>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</si>
  <si>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</si>
  <si>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</si>
  <si>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</si>
  <si>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</si>
  <si>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</si>
  <si>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</si>
  <si>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</si>
  <si>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</si>
  <si>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</si>
  <si>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</si>
  <si>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</si>
  <si>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</si>
  <si>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</si>
  <si>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</si>
  <si>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</si>
  <si>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</si>
  <si>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</si>
  <si>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</si>
  <si>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</si>
  <si>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</si>
  <si>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</si>
  <si>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</si>
  <si>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</si>
  <si>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</si>
  <si>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</si>
  <si>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</si>
  <si>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</si>
  <si>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</si>
  <si>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</si>
  <si>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</si>
  <si>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</si>
  <si>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</si>
  <si>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</si>
  <si>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</si>
  <si>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</si>
  <si>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</si>
  <si>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</si>
  <si>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</si>
  <si>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</si>
  <si>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</si>
  <si>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</si>
  <si>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</si>
  <si>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</si>
  <si>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</si>
  <si>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</si>
  <si>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</si>
  <si>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</si>
  <si>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</si>
  <si>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</si>
  <si>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</si>
  <si>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</si>
  <si>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</si>
  <si>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</si>
  <si>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</si>
  <si>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</si>
  <si>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</si>
  <si>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</si>
  <si>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</si>
  <si>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</si>
  <si>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</si>
  <si>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</si>
  <si>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</si>
  <si>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</si>
  <si>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</si>
  <si>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</si>
  <si>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</si>
  <si>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</si>
  <si>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</si>
  <si>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</si>
  <si>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</si>
  <si>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</si>
  <si>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</si>
  <si>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</si>
  <si>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</si>
  <si>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</si>
  <si>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</si>
  <si>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</si>
  <si>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</si>
  <si>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</si>
  <si>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</si>
  <si>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</si>
  <si>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</si>
  <si>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</si>
  <si>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</si>
  <si>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</si>
  <si>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</si>
  <si>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</si>
  <si>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</si>
  <si>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</si>
  <si>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</si>
  <si>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</si>
  <si>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</si>
  <si>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</si>
  <si>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</si>
  <si>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</si>
  <si>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</si>
  <si>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</si>
  <si>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</si>
  <si>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</si>
  <si>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</si>
  <si>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</si>
  <si>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</si>
  <si>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</si>
  <si>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</si>
  <si>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</si>
  <si>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</si>
  <si>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</si>
  <si>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</si>
  <si>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</si>
  <si>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</si>
  <si>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</si>
  <si>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</si>
  <si>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</si>
  <si>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</si>
  <si>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</si>
  <si>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</si>
  <si>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</si>
  <si>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</si>
  <si>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</si>
  <si>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</si>
  <si>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</si>
  <si>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</si>
  <si>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</si>
  <si>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</si>
  <si>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</si>
  <si>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</si>
  <si>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</si>
  <si>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</si>
  <si>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</si>
  <si>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</si>
  <si>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</si>
  <si>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</si>
  <si>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</si>
  <si>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</si>
  <si>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</si>
  <si>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</si>
  <si>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</si>
  <si>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</si>
  <si>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</si>
  <si>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</si>
  <si>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</si>
  <si>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</si>
  <si>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</si>
  <si>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</si>
  <si>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</si>
  <si>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</si>
  <si>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</si>
  <si>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</si>
  <si>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</si>
  <si>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</si>
  <si>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</si>
  <si>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</si>
  <si>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</si>
  <si>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</si>
  <si>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</si>
  <si>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</si>
  <si>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</si>
  <si>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</si>
  <si>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</si>
  <si>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</si>
  <si>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</si>
  <si>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</si>
  <si>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</si>
  <si>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</si>
  <si>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</si>
  <si>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</si>
  <si>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</si>
  <si>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</si>
  <si>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</si>
  <si>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</si>
  <si>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</si>
  <si>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</si>
  <si>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</si>
  <si>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</si>
  <si>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</si>
  <si>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</si>
  <si>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</si>
  <si>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</si>
  <si>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</si>
  <si>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</si>
  <si>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</si>
  <si>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</si>
  <si>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</si>
  <si>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</si>
  <si>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</si>
  <si>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</si>
  <si>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</si>
  <si>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</si>
  <si>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</si>
  <si>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</si>
  <si>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</si>
  <si>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</si>
  <si>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</si>
  <si>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</si>
  <si>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</si>
  <si>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</si>
  <si>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</si>
  <si>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</si>
  <si>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</si>
  <si>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</si>
  <si>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</si>
  <si>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</si>
  <si>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</si>
  <si>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</si>
  <si>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</si>
  <si>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</si>
  <si>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</si>
  <si>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</si>
  <si>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</si>
  <si>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</si>
  <si>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</si>
  <si>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</si>
  <si>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</si>
  <si>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</si>
  <si>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</si>
  <si>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</si>
  <si>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</si>
  <si>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</si>
  <si>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</si>
  <si>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</si>
  <si>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</si>
  <si>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</si>
  <si>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</si>
  <si>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</si>
  <si>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</si>
  <si>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</si>
  <si>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</si>
  <si>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</si>
  <si>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</si>
  <si>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</si>
  <si>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</si>
  <si>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</si>
  <si>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</si>
  <si>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</si>
  <si>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</si>
  <si>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</si>
  <si>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</si>
  <si>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</si>
  <si>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</si>
  <si>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</si>
  <si>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</si>
  <si>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</si>
  <si>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</si>
  <si>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</si>
  <si>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</si>
  <si>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</si>
  <si>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</si>
  <si>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</si>
  <si>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</si>
  <si>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</si>
  <si>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</si>
  <si>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</si>
  <si>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</si>
  <si>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</si>
  <si>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</si>
  <si>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</si>
  <si>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</si>
  <si>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</si>
  <si>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</si>
  <si>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</si>
  <si>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</si>
  <si>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</si>
  <si>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</si>
  <si>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</si>
  <si>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</si>
  <si>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</si>
  <si>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</si>
  <si>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</si>
  <si>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</si>
  <si>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</si>
  <si>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</si>
  <si>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</si>
  <si>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</si>
  <si>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</si>
  <si>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</si>
  <si>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</si>
  <si>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</si>
  <si>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</si>
  <si>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</si>
  <si>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</si>
  <si>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</si>
  <si>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</si>
  <si>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</si>
  <si>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</si>
  <si>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</si>
  <si>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</si>
  <si>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</si>
  <si>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</si>
  <si>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</si>
  <si>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</si>
  <si>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</si>
  <si>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</si>
  <si>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</si>
  <si>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</si>
  <si>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</si>
  <si>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</si>
  <si>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</si>
  <si>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</si>
  <si>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</si>
  <si>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</si>
  <si>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</si>
  <si>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</si>
  <si>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</si>
  <si>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</si>
  <si>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</si>
  <si>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</si>
  <si>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</si>
  <si>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</si>
  <si>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</si>
  <si>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</si>
  <si>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</si>
  <si>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</si>
  <si>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</si>
  <si>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</si>
  <si>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</si>
  <si>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</si>
  <si>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</si>
  <si>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</si>
  <si>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</si>
  <si>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</si>
  <si>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</si>
  <si>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</si>
  <si>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</si>
  <si>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</si>
  <si>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</si>
  <si>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</si>
  <si>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</si>
  <si>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</si>
  <si>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</si>
  <si>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</si>
  <si>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</si>
  <si>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</si>
  <si>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</si>
  <si>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</si>
  <si>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</si>
  <si>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</si>
  <si>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</si>
  <si>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</si>
  <si>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</si>
  <si>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</si>
  <si>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</si>
  <si>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</si>
  <si>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</si>
  <si>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</si>
  <si>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</si>
  <si>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</si>
  <si>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</si>
  <si>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</si>
  <si>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</si>
  <si>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</si>
  <si>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</si>
  <si>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</si>
  <si>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</si>
  <si>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</si>
  <si>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</si>
  <si>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</si>
  <si>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</si>
  <si>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</si>
  <si>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</si>
  <si>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</si>
  <si>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</si>
  <si>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</si>
  <si>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</si>
  <si>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</si>
  <si>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</si>
  <si>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</si>
  <si>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</si>
  <si>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</si>
  <si>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</si>
  <si>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</si>
  <si>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</si>
  <si>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</si>
  <si>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</si>
  <si>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</si>
  <si>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</si>
  <si>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</si>
  <si>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</si>
  <si>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</si>
  <si>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</si>
  <si>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</si>
  <si>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</si>
  <si>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</si>
  <si>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</si>
  <si>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</si>
  <si>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</si>
  <si>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</si>
  <si>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</si>
  <si>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</si>
  <si>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</si>
  <si>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</si>
  <si>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</si>
  <si>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</si>
  <si>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</si>
  <si>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</si>
  <si>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</si>
  <si>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</si>
  <si>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</si>
  <si>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</si>
  <si>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</si>
  <si>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</si>
  <si>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</si>
  <si>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</si>
  <si>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</si>
  <si>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</si>
  <si>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</si>
  <si>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</si>
  <si>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</si>
  <si>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</si>
  <si>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</si>
  <si>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</si>
  <si>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</si>
  <si>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</si>
  <si>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</si>
  <si>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</si>
  <si>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</si>
  <si>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</si>
  <si>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</si>
  <si>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</si>
  <si>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</si>
  <si>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</si>
  <si>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</si>
  <si>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</si>
  <si>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</si>
  <si>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</si>
  <si>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</si>
  <si>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</si>
  <si>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</si>
  <si>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</si>
  <si>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</si>
  <si>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</si>
  <si>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</si>
  <si>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</si>
  <si>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</si>
  <si>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</si>
  <si>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</si>
  <si>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</si>
  <si>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</si>
  <si>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</si>
  <si>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</si>
  <si>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</si>
  <si>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</si>
  <si>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</si>
  <si>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</si>
  <si>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</si>
  <si>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</si>
  <si>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</si>
  <si>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</si>
  <si>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</si>
  <si>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</si>
  <si>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</si>
  <si>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</si>
  <si>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</si>
  <si>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</si>
  <si>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</si>
  <si>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</si>
  <si>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</si>
  <si>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</si>
  <si>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</si>
  <si>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</si>
  <si>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</si>
  <si>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</si>
  <si>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</si>
  <si>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</si>
  <si>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</si>
  <si>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</si>
  <si>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</si>
  <si>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</si>
  <si>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</si>
  <si>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</si>
  <si>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</si>
  <si>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</si>
  <si>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</si>
  <si>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</si>
  <si>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</si>
  <si>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</si>
  <si>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</si>
  <si>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</si>
  <si>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</si>
  <si>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</si>
  <si>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</si>
  <si>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</si>
  <si>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</si>
  <si>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</si>
  <si>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</si>
  <si>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</si>
  <si>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</si>
  <si>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</si>
  <si>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</si>
  <si>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</si>
  <si>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</si>
  <si>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</si>
  <si>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</si>
  <si>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</si>
  <si>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</si>
  <si>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</si>
  <si>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</si>
  <si>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</si>
  <si>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</si>
  <si>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</si>
  <si>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</si>
  <si>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</si>
  <si>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</si>
  <si>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</si>
  <si>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</si>
  <si>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</si>
  <si>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</si>
  <si>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</si>
  <si>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</si>
  <si>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</si>
  <si>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</si>
  <si>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</si>
  <si>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</si>
  <si>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</si>
  <si>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</si>
  <si>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</si>
  <si>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</si>
  <si>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</si>
  <si>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</si>
  <si>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</si>
  <si>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</si>
  <si>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</si>
  <si>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</si>
  <si>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</si>
  <si>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</si>
  <si>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</si>
  <si>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</si>
  <si>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</si>
  <si>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</si>
  <si>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</si>
  <si>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</si>
  <si>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</si>
  <si>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</si>
  <si>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</si>
  <si>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</si>
  <si>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</si>
  <si>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</si>
  <si>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</si>
  <si>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</si>
  <si>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</si>
  <si>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</si>
  <si>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</si>
  <si>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</si>
  <si>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</si>
  <si>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</si>
  <si>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</si>
  <si>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</si>
  <si>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</si>
  <si>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</si>
  <si>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</si>
  <si>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</si>
  <si>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</si>
  <si>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</si>
  <si>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</si>
  <si>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</si>
  <si>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</si>
  <si>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</si>
  <si>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</si>
  <si>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</si>
  <si>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</si>
  <si>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</si>
  <si>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</si>
  <si>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</si>
  <si>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</si>
  <si>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</si>
  <si>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</si>
  <si>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</si>
  <si>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</si>
  <si>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</si>
  <si>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</si>
  <si>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</si>
  <si>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</si>
  <si>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</si>
  <si>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</si>
  <si>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</si>
  <si>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</si>
  <si>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</si>
  <si>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</si>
  <si>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</si>
  <si>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</si>
  <si>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</si>
  <si>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</si>
  <si>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</si>
  <si>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</si>
  <si>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</si>
  <si>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</si>
  <si>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</si>
  <si>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</si>
  <si>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</si>
  <si>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</si>
  <si>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</si>
  <si>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</si>
  <si>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</si>
  <si>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</si>
  <si>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</si>
  <si>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</si>
  <si>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</si>
  <si>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</si>
  <si>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</si>
  <si>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</si>
  <si>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</si>
  <si>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</si>
  <si>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</si>
  <si>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</si>
  <si>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</si>
  <si>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</si>
  <si>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</si>
  <si>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</si>
  <si>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</si>
  <si>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</si>
  <si>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</si>
  <si>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</si>
  <si>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</si>
  <si>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</si>
  <si>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</si>
  <si>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</si>
  <si>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</si>
  <si>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</si>
  <si>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</si>
  <si>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</si>
  <si>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</si>
  <si>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</si>
  <si>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</si>
  <si>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</si>
  <si>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</si>
  <si>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</si>
  <si>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</si>
  <si>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</si>
  <si>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</si>
  <si>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</si>
  <si>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</si>
  <si>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</si>
  <si>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</si>
  <si>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</si>
  <si>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</si>
  <si>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</si>
  <si>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</si>
  <si>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</si>
  <si>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</si>
  <si>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</si>
  <si>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</si>
  <si>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</si>
  <si>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</si>
  <si>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</si>
  <si>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</si>
  <si>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</si>
  <si>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</si>
  <si>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</si>
  <si>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</si>
  <si>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</si>
  <si>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</si>
  <si>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</si>
  <si>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</si>
  <si>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</si>
  <si>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</si>
  <si>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</si>
  <si>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</si>
  <si>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</si>
  <si>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</si>
  <si>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</si>
  <si>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</si>
  <si>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</si>
  <si>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</si>
  <si>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</si>
  <si>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</si>
  <si>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</si>
  <si>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</si>
  <si>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</si>
  <si>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</si>
  <si>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</si>
  <si>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</si>
  <si>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</si>
  <si>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</si>
  <si>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</si>
  <si>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</si>
  <si>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</si>
  <si>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</si>
  <si>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</si>
  <si>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</si>
  <si>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</si>
  <si>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</si>
  <si>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</si>
  <si>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</si>
  <si>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</si>
  <si>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</si>
  <si>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</si>
  <si>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</si>
  <si>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</si>
  <si>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</si>
  <si>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</si>
  <si>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</si>
  <si>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</si>
  <si>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</si>
  <si>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</si>
  <si>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</si>
  <si>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</si>
  <si>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</si>
  <si>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</si>
  <si>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</si>
  <si>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</si>
  <si>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</si>
  <si>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</si>
  <si>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</si>
  <si>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</si>
  <si>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</si>
  <si>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</si>
  <si>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</si>
  <si>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</si>
  <si>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</si>
  <si>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</si>
  <si>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</si>
  <si>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</si>
  <si>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</si>
  <si>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</si>
  <si>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</si>
  <si>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</si>
  <si>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</si>
  <si>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</si>
  <si>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</si>
  <si>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</si>
  <si>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</si>
  <si>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</si>
  <si>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</si>
  <si>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</si>
  <si>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</si>
  <si>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</si>
  <si>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</si>
  <si>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</si>
  <si>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</si>
  <si>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</si>
  <si>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</si>
  <si>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</si>
  <si>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</si>
  <si>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</si>
  <si>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</si>
  <si>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</si>
  <si>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</si>
  <si>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</si>
  <si>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</si>
  <si>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</si>
  <si>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</si>
  <si>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</si>
  <si>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</si>
  <si>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</si>
  <si>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</si>
  <si>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</si>
  <si>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</si>
  <si>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</si>
  <si>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</si>
  <si>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</si>
  <si>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</si>
  <si>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</si>
  <si>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</si>
  <si>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</si>
  <si>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</si>
  <si>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</si>
  <si>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</si>
  <si>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</si>
  <si>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</si>
  <si>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</si>
  <si>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</si>
  <si>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</si>
  <si>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</si>
  <si>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</si>
  <si>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</si>
  <si>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</si>
  <si>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</si>
  <si>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</si>
  <si>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</si>
  <si>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</si>
  <si>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</si>
  <si>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</si>
  <si>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</si>
  <si>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</si>
  <si>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</si>
  <si>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</si>
  <si>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</si>
  <si>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</si>
  <si>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</si>
  <si>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</si>
  <si>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</si>
  <si>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</si>
  <si>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</si>
  <si>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</si>
  <si>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</si>
  <si>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</si>
  <si>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</si>
  <si>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</si>
  <si>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</si>
  <si>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</si>
  <si>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</si>
  <si>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</si>
  <si>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</si>
  <si>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</si>
  <si>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</si>
  <si>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</si>
  <si>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</si>
  <si>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</si>
  <si>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</si>
  <si>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</si>
  <si>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</si>
  <si>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</si>
  <si>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</si>
  <si>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</si>
  <si>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</si>
  <si>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</si>
  <si>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</si>
  <si>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</si>
  <si>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</si>
  <si>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</si>
  <si>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</si>
  <si>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</si>
  <si>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</si>
  <si>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</si>
  <si>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</si>
  <si>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</si>
  <si>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</si>
  <si>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</si>
  <si>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</si>
  <si>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</si>
  <si>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</si>
  <si>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</si>
  <si>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</si>
  <si>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</si>
  <si>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</si>
  <si>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</si>
  <si>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</si>
  <si>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</si>
  <si>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</si>
  <si>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</si>
  <si>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</si>
  <si>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</si>
  <si>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</si>
  <si>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</si>
  <si>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</si>
  <si>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</si>
  <si>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</si>
  <si>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</si>
  <si>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</si>
  <si>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</si>
  <si>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</si>
  <si>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</si>
  <si>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</si>
  <si>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</si>
  <si>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</si>
  <si>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</si>
  <si>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</si>
  <si>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</si>
  <si>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</si>
  <si>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</si>
  <si>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</si>
  <si>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</si>
  <si>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</si>
  <si>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</si>
  <si>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</si>
  <si>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</si>
  <si>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</si>
  <si>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</si>
  <si>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</si>
  <si>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</si>
  <si>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</si>
  <si>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</si>
  <si>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</si>
  <si>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</si>
  <si>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</si>
  <si>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</si>
  <si>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</si>
  <si>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</si>
  <si>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</si>
  <si>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</si>
  <si>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</si>
  <si>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</si>
  <si>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</si>
  <si>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</si>
  <si>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</si>
  <si>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</si>
  <si>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</si>
  <si>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</si>
  <si>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</si>
  <si>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</si>
  <si>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</si>
  <si>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</si>
  <si>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</si>
  <si>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</si>
  <si>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</si>
  <si>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</si>
  <si>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</si>
  <si>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</si>
  <si>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</si>
  <si>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</si>
  <si>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</si>
  <si>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</si>
  <si>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</si>
  <si>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</si>
  <si>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</si>
  <si>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</si>
  <si>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</si>
  <si>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</si>
  <si>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</si>
  <si>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</si>
  <si>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</si>
  <si>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</si>
  <si>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</si>
  <si>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</si>
  <si>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</si>
  <si>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</si>
  <si>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</si>
  <si>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</si>
  <si>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</si>
  <si>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</si>
  <si>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</si>
  <si>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</si>
  <si>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</si>
  <si>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</si>
  <si>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</si>
  <si>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</si>
  <si>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</si>
  <si>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</si>
  <si>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</si>
  <si>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</si>
  <si>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</si>
  <si>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</si>
  <si>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</si>
  <si>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</si>
  <si>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</si>
  <si>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</si>
  <si>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</si>
  <si>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</si>
  <si>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</si>
  <si>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</si>
  <si>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</si>
  <si>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</si>
  <si>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</si>
  <si>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</si>
  <si>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</si>
  <si>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</si>
  <si>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</si>
  <si>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</si>
  <si>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</si>
  <si>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</si>
  <si>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</si>
  <si>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</si>
  <si>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</si>
  <si>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</si>
  <si>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</si>
  <si>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</si>
  <si>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</si>
  <si>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</si>
  <si>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</si>
  <si>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</si>
  <si>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</si>
  <si>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</si>
  <si>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</si>
  <si>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</si>
  <si>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</si>
  <si>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</si>
  <si>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</si>
  <si>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</si>
  <si>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</si>
  <si>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</si>
  <si>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</si>
  <si>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</si>
  <si>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</si>
  <si>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</si>
  <si>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</si>
  <si>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</si>
  <si>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</si>
  <si>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</si>
  <si>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</si>
  <si>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</si>
  <si>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</si>
  <si>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</si>
  <si>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</si>
  <si>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</si>
  <si>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</si>
  <si>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</si>
  <si>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</si>
  <si>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</si>
  <si>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</si>
  <si>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</si>
  <si>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</si>
  <si>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</si>
  <si>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</si>
  <si>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</si>
  <si>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</si>
  <si>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</si>
  <si>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</si>
  <si>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</si>
  <si>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</si>
  <si>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</si>
  <si>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</si>
  <si>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</si>
  <si>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</si>
  <si>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</si>
  <si>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</si>
  <si>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</si>
  <si>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</si>
  <si>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</si>
  <si>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</si>
  <si>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</si>
  <si>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</si>
  <si>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</si>
  <si>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</si>
  <si>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</si>
  <si>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</si>
  <si>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</si>
  <si>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</si>
  <si>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</si>
  <si>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</si>
  <si>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</si>
  <si>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</si>
  <si>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</si>
  <si>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</si>
  <si>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</si>
  <si>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</si>
  <si>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</si>
  <si>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</si>
  <si>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</si>
  <si>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</si>
  <si>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</si>
  <si>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</si>
  <si>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</si>
  <si>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</si>
  <si>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</si>
  <si>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</si>
  <si>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</si>
  <si>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</si>
  <si>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</si>
  <si>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</si>
  <si>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</si>
  <si>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</si>
  <si>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</si>
  <si>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</si>
  <si>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</si>
  <si>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</si>
  <si>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</si>
  <si>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</si>
  <si>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</si>
  <si>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</si>
  <si>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</si>
  <si>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</si>
  <si>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</si>
  <si>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</si>
  <si>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</si>
  <si>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</si>
  <si>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</si>
  <si>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</si>
  <si>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</si>
  <si>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</si>
  <si>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</si>
  <si>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</si>
  <si>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</si>
  <si>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</si>
  <si>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</si>
  <si>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</si>
  <si>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</si>
  <si>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</si>
  <si>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</si>
  <si>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</si>
  <si>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</si>
  <si>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</si>
  <si>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</si>
  <si>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</si>
  <si>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</si>
  <si>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</si>
  <si>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</si>
  <si>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</si>
  <si>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</si>
  <si>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</si>
  <si>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</si>
  <si>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</si>
  <si>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</si>
  <si>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</si>
  <si>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</si>
  <si>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</si>
  <si>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</si>
  <si>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</si>
  <si>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</si>
  <si>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</si>
  <si>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</si>
  <si>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</si>
  <si>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</si>
  <si>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</si>
  <si>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</si>
  <si>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</si>
  <si>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</si>
  <si>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</si>
  <si>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</si>
  <si>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</si>
  <si>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</si>
  <si>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</si>
  <si>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</si>
  <si>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</si>
  <si>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</si>
  <si>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</si>
  <si>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</si>
  <si>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</si>
  <si>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</si>
  <si>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</si>
  <si>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</si>
  <si>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</si>
  <si>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</si>
  <si>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</si>
  <si>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</si>
  <si>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</si>
  <si>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</si>
  <si>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</si>
  <si>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</si>
  <si>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</si>
  <si>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</si>
  <si>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</si>
  <si>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</si>
  <si>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</si>
  <si>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</si>
  <si>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</si>
  <si>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</si>
  <si>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</si>
  <si>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</si>
  <si>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</si>
  <si>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</si>
  <si>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</si>
  <si>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</si>
  <si>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</si>
  <si>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</si>
  <si>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</si>
  <si>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</si>
  <si>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</si>
  <si>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</si>
  <si>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</si>
  <si>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</si>
  <si>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</si>
  <si>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</si>
  <si>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</si>
  <si>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</si>
  <si>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</si>
  <si>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</si>
  <si>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</si>
  <si>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</si>
  <si>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</si>
  <si>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</si>
  <si>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</si>
  <si>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</si>
  <si>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</si>
  <si>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</si>
  <si>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</si>
  <si>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</si>
  <si>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</si>
  <si>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</si>
  <si>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</si>
  <si>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</si>
  <si>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</si>
  <si>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</si>
  <si>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</si>
  <si>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</si>
  <si>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</si>
  <si>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</si>
  <si>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</si>
  <si>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</si>
  <si>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</si>
  <si>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</si>
  <si>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</si>
  <si>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</si>
  <si>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</si>
  <si>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</si>
  <si>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</si>
  <si>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</si>
  <si>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</si>
  <si>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</si>
  <si>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</si>
  <si>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</si>
  <si>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</si>
  <si>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</si>
  <si>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</si>
  <si>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</si>
  <si>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</si>
  <si>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</si>
  <si>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</si>
  <si>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</si>
  <si>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</si>
  <si>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</si>
  <si>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</si>
  <si>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</si>
  <si>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</si>
  <si>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</si>
  <si>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</si>
  <si>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</si>
  <si>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</si>
  <si>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</si>
  <si>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</si>
  <si>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</si>
  <si>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</si>
  <si>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</si>
  <si>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</si>
  <si>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</si>
  <si>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</si>
  <si>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</si>
  <si>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</si>
  <si>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</si>
  <si>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</si>
  <si>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</si>
  <si>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</si>
  <si>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</si>
  <si>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</si>
  <si>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</si>
  <si>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</si>
  <si>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</si>
  <si>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</si>
  <si>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</si>
  <si>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</si>
  <si>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</si>
  <si>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</si>
  <si>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</si>
  <si>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</si>
  <si>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</si>
  <si>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</si>
  <si>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</si>
  <si>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</si>
  <si>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</si>
  <si>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</si>
  <si>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</si>
  <si>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</si>
  <si>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</si>
  <si>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</si>
  <si>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</si>
  <si>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</si>
  <si>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</si>
  <si>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</si>
  <si>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</si>
  <si>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</si>
  <si>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</si>
  <si>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</si>
  <si>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</si>
  <si>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</si>
  <si>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</si>
  <si>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</si>
  <si>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</si>
  <si>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</si>
  <si>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</si>
  <si>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</si>
  <si>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</si>
  <si>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</si>
  <si>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</si>
  <si>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</si>
  <si>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</si>
  <si>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</si>
  <si>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</si>
  <si>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</si>
  <si>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</si>
  <si>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</si>
  <si>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</si>
  <si>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</si>
  <si>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</si>
  <si>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</si>
  <si>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</si>
  <si>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</si>
  <si>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</si>
  <si>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</si>
  <si>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</si>
  <si>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</si>
  <si>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</si>
  <si>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</si>
  <si>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</si>
  <si>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</si>
  <si>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</si>
  <si>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</si>
  <si>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</si>
  <si>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</si>
  <si>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</si>
  <si>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</si>
  <si>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</si>
  <si>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</si>
  <si>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</si>
  <si>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</si>
  <si>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</si>
  <si>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</si>
  <si>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</si>
  <si>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</si>
  <si>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</si>
  <si>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</si>
  <si>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</si>
  <si>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</si>
  <si>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</si>
  <si>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</si>
  <si>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</si>
  <si>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</si>
  <si>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</si>
  <si>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</si>
  <si>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</si>
  <si>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</si>
  <si>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</si>
  <si>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</si>
  <si>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</si>
  <si>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</si>
  <si>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</si>
  <si>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</si>
  <si>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</si>
  <si>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</si>
  <si>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</si>
  <si>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</si>
  <si>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</si>
  <si>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</si>
  <si>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</si>
  <si>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</si>
  <si>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</si>
  <si>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</si>
  <si>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</si>
  <si>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</si>
  <si>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</si>
  <si>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</si>
  <si>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</si>
  <si>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</si>
  <si>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</si>
  <si>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</si>
  <si>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</si>
  <si>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</si>
  <si>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</si>
  <si>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</si>
  <si>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</si>
  <si>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</si>
  <si>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</si>
  <si>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</si>
  <si>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</si>
  <si>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</si>
  <si>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</si>
  <si>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</si>
  <si>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</si>
  <si>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</si>
  <si>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</si>
  <si>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</si>
  <si>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</si>
  <si>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</si>
  <si>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</si>
  <si>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</si>
  <si>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</si>
  <si>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</si>
  <si>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</si>
  <si>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</si>
  <si>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</si>
  <si>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</si>
  <si>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</si>
  <si>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</si>
  <si>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</si>
  <si>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</si>
  <si>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</si>
  <si>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</si>
  <si>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</si>
  <si>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</si>
  <si>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</si>
  <si>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</si>
  <si>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</si>
  <si>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</si>
  <si>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</si>
  <si>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</si>
  <si>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</si>
  <si>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</si>
  <si>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</si>
  <si>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</si>
  <si>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</si>
  <si>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</si>
  <si>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</si>
  <si>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</si>
  <si>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</si>
  <si>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</si>
  <si>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</si>
  <si>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</si>
  <si>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</si>
  <si>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</si>
  <si>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</si>
  <si>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</si>
  <si>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</si>
  <si>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</si>
  <si>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</si>
  <si>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</si>
  <si>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</si>
  <si>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</si>
  <si>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</si>
  <si>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</si>
  <si>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</si>
  <si>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</si>
  <si>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</si>
  <si>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</si>
  <si>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</si>
  <si>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</si>
  <si>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</si>
  <si>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</si>
  <si>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</si>
  <si>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</si>
  <si>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</si>
  <si>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</si>
  <si>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</si>
  <si>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</si>
  <si>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</si>
  <si>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</si>
  <si>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</si>
  <si>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</si>
  <si>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</si>
  <si>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</si>
  <si>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</si>
  <si>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</si>
  <si>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</si>
  <si>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</si>
  <si>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</si>
  <si>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</si>
  <si>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</si>
  <si>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</si>
  <si>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</si>
  <si>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</si>
  <si>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</si>
  <si>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</si>
  <si>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</si>
  <si>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</si>
  <si>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</si>
  <si>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</si>
  <si>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</si>
  <si>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</si>
  <si>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</si>
  <si>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</si>
  <si>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</si>
  <si>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</si>
  <si>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</si>
  <si>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</si>
  <si>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</si>
  <si>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</si>
  <si>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</si>
  <si>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</si>
  <si>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</si>
  <si>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</si>
  <si>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</si>
  <si>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</si>
  <si>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</si>
  <si>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</si>
  <si>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</si>
  <si>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</si>
  <si>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</si>
  <si>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</si>
  <si>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</si>
  <si>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</si>
  <si>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</si>
  <si>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</si>
  <si>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</si>
  <si>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</si>
  <si>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</si>
  <si>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</si>
  <si>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</si>
  <si>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</si>
  <si>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</si>
  <si>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</si>
  <si>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</si>
  <si>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</si>
  <si>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</si>
  <si>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</si>
  <si>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</si>
  <si>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</si>
  <si>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</si>
  <si>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</si>
  <si>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</si>
  <si>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</si>
  <si>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</si>
  <si>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</si>
  <si>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</si>
  <si>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</si>
  <si>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</si>
  <si>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</si>
  <si>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</si>
  <si>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</si>
  <si>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</si>
  <si>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</si>
  <si>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</si>
  <si>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</si>
  <si>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</si>
  <si>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</si>
  <si>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</si>
  <si>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</si>
  <si>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</si>
  <si>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</si>
  <si>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</si>
  <si>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</si>
  <si>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</si>
  <si>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</si>
  <si>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</si>
  <si>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</si>
  <si>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</si>
  <si>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</si>
  <si>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</si>
  <si>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</si>
  <si>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</si>
  <si>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</si>
  <si>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</si>
  <si>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</si>
  <si>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</si>
  <si>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</si>
  <si>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</si>
  <si>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</si>
  <si>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</si>
  <si>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</si>
  <si>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</si>
  <si>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</si>
  <si>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</si>
  <si>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</si>
  <si>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</si>
  <si>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</si>
  <si>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</si>
  <si>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</si>
  <si>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</si>
  <si>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</si>
  <si>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</si>
  <si>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</si>
  <si>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</si>
  <si>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</si>
  <si>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</si>
  <si>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</si>
  <si>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</si>
  <si>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</si>
  <si>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</si>
  <si>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</si>
  <si>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</si>
  <si>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</si>
  <si>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</si>
  <si>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</si>
  <si>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</si>
  <si>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</si>
  <si>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</si>
  <si>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</si>
  <si>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</si>
  <si>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</si>
  <si>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</si>
  <si>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</si>
  <si>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</si>
  <si>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</si>
  <si>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</si>
  <si>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</si>
  <si>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</si>
  <si>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</si>
  <si>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</si>
  <si>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</si>
  <si>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</si>
  <si>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</si>
  <si>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</si>
  <si>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</si>
  <si>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</si>
  <si>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</si>
  <si>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</si>
  <si>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</si>
  <si>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</si>
  <si>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</si>
  <si>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</si>
  <si>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</si>
  <si>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</si>
  <si>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</si>
  <si>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</si>
  <si>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</si>
  <si>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</si>
  <si>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</si>
  <si>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</si>
  <si>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</si>
  <si>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</si>
  <si>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</si>
  <si>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</si>
  <si>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</si>
  <si>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</si>
  <si>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</si>
  <si>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</si>
  <si>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</si>
  <si>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</si>
  <si>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</si>
  <si>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</si>
  <si>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</si>
  <si>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</si>
  <si>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</si>
  <si>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</si>
  <si>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</si>
  <si>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</si>
  <si>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</si>
  <si>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</si>
  <si>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</si>
  <si>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</si>
  <si>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</si>
  <si>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</si>
  <si>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</si>
  <si>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</si>
  <si>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</si>
  <si>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</si>
  <si>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</si>
  <si>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</si>
  <si>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</si>
  <si>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</si>
  <si>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</si>
  <si>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</si>
  <si>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</si>
  <si>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</si>
  <si>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</si>
  <si>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</si>
  <si>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</si>
  <si>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</si>
  <si>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</si>
  <si>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</si>
  <si>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</si>
  <si>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</si>
  <si>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</si>
  <si>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</si>
  <si>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</si>
  <si>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</si>
  <si>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</si>
  <si>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</si>
  <si>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</si>
  <si>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</si>
  <si>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</si>
  <si>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</si>
  <si>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</si>
  <si>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</si>
  <si>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</si>
  <si>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</si>
  <si>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</si>
  <si>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</si>
  <si>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</si>
  <si>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</si>
  <si>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</si>
  <si>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</si>
  <si>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</si>
  <si>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</si>
  <si>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</si>
  <si>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</si>
  <si>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</si>
  <si>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</si>
  <si>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</si>
  <si>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</si>
  <si>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</si>
  <si>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</si>
  <si>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</si>
  <si>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</si>
  <si>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</si>
  <si>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</si>
  <si>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</si>
  <si>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</si>
  <si>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</si>
  <si>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</si>
  <si>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</si>
  <si>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</si>
  <si>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</si>
  <si>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</si>
  <si>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</si>
  <si>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</si>
  <si>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</si>
  <si>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</si>
  <si>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</si>
  <si>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</si>
  <si>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</si>
  <si>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</si>
  <si>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</si>
  <si>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</si>
  <si>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</si>
  <si>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</si>
  <si>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</si>
  <si>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</si>
  <si>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</si>
  <si>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</si>
  <si>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</si>
  <si>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</si>
  <si>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</si>
  <si>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</si>
  <si>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</si>
  <si>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</si>
  <si>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</si>
  <si>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</si>
  <si>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</si>
  <si>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</si>
  <si>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</si>
  <si>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</si>
  <si>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</si>
  <si>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</si>
  <si>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</si>
  <si>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</si>
  <si>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</si>
  <si>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</si>
  <si>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</si>
  <si>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</si>
  <si>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</si>
  <si>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</si>
  <si>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</si>
  <si>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</si>
  <si>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</si>
  <si>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</si>
  <si>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</si>
  <si>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</si>
  <si>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</si>
  <si>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</si>
  <si>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</si>
  <si>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</si>
  <si>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</si>
  <si>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</si>
  <si>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</si>
  <si>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</si>
  <si>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</si>
  <si>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</si>
  <si>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</si>
  <si>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</si>
  <si>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</si>
  <si>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</si>
  <si>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</si>
  <si>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</si>
  <si>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</si>
  <si>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</si>
  <si>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</si>
  <si>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</si>
  <si>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</si>
  <si>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</si>
  <si>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</si>
  <si>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</si>
  <si>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</si>
  <si>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</si>
  <si>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</si>
  <si>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</si>
  <si>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</si>
  <si>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</si>
  <si>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</si>
  <si>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</si>
  <si>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</si>
  <si>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</si>
  <si>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</si>
  <si>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</si>
  <si>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</si>
  <si>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</si>
  <si>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</si>
  <si>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</si>
  <si>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</si>
  <si>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</si>
  <si>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</si>
  <si>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</si>
  <si>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</si>
  <si>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</si>
  <si>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</si>
  <si>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</si>
  <si>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</si>
  <si>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</si>
  <si>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</si>
  <si>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</si>
  <si>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</si>
  <si>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</si>
  <si>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</si>
  <si>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</si>
  <si>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</si>
  <si>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</si>
  <si>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</si>
  <si>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</si>
  <si>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</si>
  <si>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</si>
  <si>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</si>
  <si>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</si>
  <si>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</si>
  <si>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</si>
  <si>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</si>
  <si>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</si>
  <si>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</si>
  <si>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</si>
  <si>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</si>
  <si>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</si>
  <si>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</si>
  <si>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</si>
  <si>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</si>
  <si>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</si>
  <si>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</si>
  <si>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</si>
  <si>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</si>
  <si>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</si>
  <si>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</si>
  <si>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</si>
  <si>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</si>
  <si>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</si>
  <si>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</si>
  <si>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</si>
  <si>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</si>
  <si>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</si>
  <si>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</si>
  <si>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</si>
  <si>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</si>
  <si>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</si>
  <si>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</si>
  <si>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</si>
  <si>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</si>
  <si>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</si>
  <si>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</si>
  <si>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</si>
  <si>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</si>
  <si>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</si>
  <si>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</si>
  <si>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</si>
  <si>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</si>
  <si>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</si>
  <si>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</si>
  <si>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</si>
  <si>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</si>
  <si>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</si>
  <si>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</si>
  <si>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</si>
  <si>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</si>
  <si>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</si>
  <si>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</si>
  <si>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</si>
  <si>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</si>
  <si>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</si>
  <si>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</si>
  <si>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</si>
  <si>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</si>
  <si>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</si>
  <si>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</si>
  <si>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</si>
  <si>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</si>
  <si>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</si>
  <si>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</si>
  <si>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</si>
  <si>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</si>
  <si>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</si>
  <si>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</si>
  <si>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</si>
  <si>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</si>
  <si>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</si>
  <si>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</si>
  <si>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</si>
  <si>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</si>
  <si>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</si>
  <si>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</si>
  <si>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</si>
  <si>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</si>
  <si>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</si>
  <si>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</si>
  <si>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</si>
  <si>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</si>
  <si>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</si>
  <si>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</si>
  <si>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</si>
  <si>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</si>
  <si>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</si>
  <si>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</si>
  <si>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</si>
  <si>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</si>
  <si>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</si>
  <si>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</si>
  <si>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</si>
  <si>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</si>
  <si>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</si>
  <si>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</si>
  <si>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</si>
  <si>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</si>
  <si>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</si>
  <si>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</si>
  <si>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</si>
  <si>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</si>
  <si>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</si>
  <si>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</si>
  <si>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</si>
  <si>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</si>
  <si>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</si>
  <si>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</si>
  <si>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</si>
  <si>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</si>
  <si>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</si>
  <si>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</si>
  <si>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</si>
  <si>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</si>
  <si>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</si>
  <si>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</si>
  <si>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</si>
  <si>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</si>
  <si>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</si>
  <si>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</si>
  <si>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</si>
  <si>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</si>
  <si>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</si>
  <si>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</si>
  <si>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</si>
  <si>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</si>
  <si>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</si>
  <si>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</si>
  <si>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</si>
  <si>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</si>
  <si>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</si>
  <si>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</si>
  <si>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</si>
  <si>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</si>
  <si>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</si>
  <si>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</si>
  <si>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</si>
  <si>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</si>
  <si>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</si>
  <si>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</si>
  <si>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</si>
  <si>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</si>
  <si>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</si>
  <si>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</si>
  <si>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</si>
  <si>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</si>
  <si>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</si>
  <si>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</si>
  <si>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</si>
  <si>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</si>
  <si>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</si>
  <si>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</si>
  <si>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</si>
  <si>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</si>
  <si>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</si>
  <si>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</si>
  <si>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</si>
  <si>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</si>
  <si>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</si>
  <si>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</si>
  <si>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</si>
  <si>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</si>
  <si>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</si>
  <si>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</si>
  <si>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</si>
  <si>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</si>
  <si>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</si>
  <si>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</si>
  <si>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</si>
  <si>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</si>
  <si>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</si>
  <si>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</si>
  <si>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</si>
  <si>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</si>
  <si>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</si>
  <si>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</si>
  <si>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</si>
  <si>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</si>
  <si>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</si>
  <si>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</si>
  <si>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</si>
  <si>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</si>
  <si>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</si>
  <si>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</si>
  <si>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</si>
  <si>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</si>
  <si>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</si>
  <si>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</si>
  <si>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</si>
  <si>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</si>
  <si>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</si>
  <si>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</si>
  <si>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</si>
  <si>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</si>
  <si>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</si>
  <si>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</si>
  <si>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</si>
  <si>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</si>
  <si>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</si>
  <si>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</si>
  <si>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</si>
  <si>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</si>
  <si>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</si>
  <si>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</si>
  <si>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</si>
  <si>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</si>
  <si>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</si>
  <si>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</si>
  <si>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</si>
  <si>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</si>
  <si>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</si>
  <si>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</si>
  <si>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</si>
  <si>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</si>
  <si>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</si>
  <si>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</si>
  <si>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</si>
  <si>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</si>
  <si>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</si>
  <si>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</si>
  <si>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</si>
  <si>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</si>
  <si>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</si>
  <si>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</si>
  <si>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</si>
  <si>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</si>
  <si>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</si>
  <si>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</si>
  <si>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</si>
  <si>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</si>
  <si>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</si>
  <si>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</si>
  <si>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</si>
  <si>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</si>
  <si>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</si>
  <si>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</si>
  <si>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</si>
  <si>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</si>
  <si>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</si>
  <si>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</si>
  <si>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</si>
  <si>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</si>
  <si>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</si>
  <si>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</si>
  <si>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</si>
  <si>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</si>
  <si>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</si>
  <si>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</si>
  <si>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</si>
  <si>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</si>
  <si>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</si>
  <si>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</si>
  <si>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</si>
  <si>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</si>
  <si>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</si>
  <si>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</si>
  <si>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</si>
  <si>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</si>
  <si>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</si>
  <si>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</si>
  <si>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</si>
  <si>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</si>
  <si>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</si>
  <si>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</si>
  <si>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</si>
  <si>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</si>
  <si>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</si>
  <si>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</si>
  <si>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</si>
  <si>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</si>
  <si>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</si>
  <si>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</si>
  <si>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</si>
  <si>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</si>
  <si>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</si>
  <si>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</si>
  <si>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</si>
  <si>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</si>
  <si>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</si>
  <si>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</si>
  <si>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</si>
  <si>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</si>
  <si>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</si>
  <si>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</si>
  <si>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</si>
  <si>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</si>
  <si>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</si>
  <si>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</si>
  <si>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</si>
  <si>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</si>
  <si>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</si>
  <si>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</si>
  <si>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</si>
  <si>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</si>
  <si>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</si>
  <si>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</si>
  <si>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</si>
  <si>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</si>
  <si>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</si>
  <si>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</si>
  <si>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</si>
  <si>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</si>
  <si>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</si>
  <si>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</si>
  <si>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</si>
  <si>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</si>
  <si>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</si>
  <si>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</si>
  <si>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</si>
  <si>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</si>
  <si>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</si>
  <si>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</si>
  <si>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</si>
  <si>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</si>
  <si>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</si>
  <si>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</si>
  <si>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</si>
  <si>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</si>
  <si>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</si>
  <si>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</si>
  <si>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</si>
  <si>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</si>
  <si>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</si>
  <si>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</si>
  <si>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</si>
  <si>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</si>
  <si>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</si>
  <si>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</si>
  <si>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</si>
  <si>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</si>
  <si>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</si>
  <si>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</si>
  <si>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</si>
  <si>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</si>
  <si>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</si>
  <si>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</si>
  <si>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</si>
  <si>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</si>
  <si>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</si>
  <si>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</si>
  <si>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</si>
  <si>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</si>
  <si>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</si>
  <si>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</si>
  <si>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</si>
  <si>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</si>
  <si>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</si>
  <si>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</si>
  <si>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</si>
  <si>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</si>
  <si>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</si>
  <si>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</si>
  <si>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</si>
  <si>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</si>
  <si>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</si>
  <si>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</si>
  <si>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</si>
  <si>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</si>
  <si>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</si>
  <si>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</si>
  <si>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</si>
  <si>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</si>
  <si>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</si>
  <si>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</si>
  <si>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</si>
  <si>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</si>
  <si>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</si>
  <si>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</si>
  <si>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</si>
  <si>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</si>
  <si>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</si>
  <si>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</si>
  <si>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</si>
  <si>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</si>
  <si>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</si>
  <si>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</si>
  <si>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</si>
  <si>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</si>
  <si>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</si>
  <si>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</si>
  <si>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</si>
  <si>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</si>
  <si>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</si>
  <si>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</si>
  <si>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</si>
  <si>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</si>
  <si>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</si>
  <si>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</si>
  <si>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</si>
  <si>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</si>
  <si>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</si>
  <si>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</si>
  <si>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</si>
  <si>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</si>
  <si>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</si>
  <si>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</si>
  <si>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</si>
  <si>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</si>
  <si>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</si>
  <si>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</si>
  <si>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</si>
  <si>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</si>
  <si>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</si>
  <si>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</si>
  <si>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</si>
  <si>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</si>
  <si>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</si>
  <si>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</si>
  <si>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</si>
  <si>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</si>
  <si>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</si>
  <si>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</si>
  <si>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</si>
  <si>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</si>
  <si>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</si>
  <si>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</si>
  <si>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</si>
  <si>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</si>
  <si>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</si>
  <si>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</si>
  <si>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</si>
  <si>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</si>
  <si>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</si>
  <si>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</si>
  <si>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</si>
  <si>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</si>
  <si>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</si>
  <si>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</si>
  <si>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</si>
  <si>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</si>
  <si>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</si>
  <si>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</si>
  <si>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</si>
  <si>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</si>
  <si>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</si>
  <si>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</si>
  <si>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</si>
  <si>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</si>
  <si>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</si>
  <si>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</si>
  <si>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</si>
  <si>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</si>
  <si>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</si>
  <si>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</si>
  <si>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</si>
  <si>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</si>
  <si>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</si>
  <si>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</si>
  <si>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</si>
  <si>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</si>
  <si>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</si>
  <si>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</si>
  <si>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</si>
  <si>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</si>
  <si>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</si>
  <si>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</si>
  <si>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</si>
  <si>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</si>
  <si>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</si>
  <si>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</si>
  <si>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</si>
  <si>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</si>
  <si>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</si>
  <si>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</si>
  <si>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</si>
  <si>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</si>
  <si>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</si>
  <si>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</si>
  <si>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</si>
  <si>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</si>
  <si>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</si>
  <si>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</si>
  <si>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</si>
  <si>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</si>
  <si>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</si>
  <si>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</si>
  <si>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</si>
  <si>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</si>
  <si>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</si>
  <si>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</si>
  <si>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</si>
  <si>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</si>
  <si>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</si>
  <si>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</si>
  <si>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</si>
  <si>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</si>
  <si>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</si>
  <si>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</si>
  <si>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</si>
  <si>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</si>
  <si>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</si>
  <si>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</si>
  <si>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</si>
  <si>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</si>
  <si>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</si>
  <si>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</si>
  <si>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</si>
  <si>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</si>
  <si>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</si>
  <si>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</si>
  <si>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</si>
  <si>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</si>
  <si>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</si>
  <si>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</si>
  <si>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</si>
  <si>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</si>
  <si>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</si>
  <si>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</si>
  <si>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</si>
  <si>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</si>
  <si>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</si>
  <si>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</si>
  <si>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</si>
  <si>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</si>
  <si>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</si>
  <si>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</si>
  <si>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</si>
  <si>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</si>
  <si>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</si>
  <si>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</si>
  <si>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</si>
  <si>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</si>
  <si>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</si>
  <si>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</si>
  <si>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</si>
  <si>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</si>
  <si>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</si>
  <si>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</si>
  <si>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</si>
  <si>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</si>
  <si>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</si>
  <si>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</si>
  <si>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</si>
  <si>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</si>
  <si>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</si>
  <si>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</si>
  <si>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</si>
  <si>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</si>
  <si>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</si>
  <si>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</si>
  <si>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</si>
  <si>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</si>
  <si>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</si>
  <si>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</si>
  <si>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</si>
  <si>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</si>
  <si>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</si>
  <si>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</si>
  <si>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</si>
  <si>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</si>
  <si>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</si>
  <si>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</si>
  <si>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</si>
  <si>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</si>
  <si>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</si>
  <si>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</si>
  <si>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</si>
  <si>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</si>
  <si>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</si>
  <si>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</si>
  <si>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</si>
  <si>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</si>
  <si>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</si>
  <si>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</si>
  <si>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</si>
  <si>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</si>
  <si>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</si>
  <si>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</si>
  <si>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</si>
  <si>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</si>
  <si>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</si>
  <si>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</si>
  <si>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</si>
  <si>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</si>
  <si>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</si>
  <si>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</si>
  <si>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</si>
  <si>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</si>
  <si>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</si>
  <si>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</si>
  <si>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</si>
  <si>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</si>
  <si>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</si>
  <si>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</si>
  <si>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</si>
  <si>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</si>
  <si>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</si>
  <si>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</si>
  <si>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</si>
  <si>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</si>
  <si>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</si>
  <si>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</si>
  <si>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</si>
  <si>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</si>
  <si>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</si>
  <si>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</si>
  <si>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</si>
  <si>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</si>
  <si>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</si>
  <si>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</si>
  <si>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</si>
  <si>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</si>
  <si>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</si>
  <si>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</si>
  <si>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</si>
  <si>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</si>
  <si>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</si>
  <si>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</si>
  <si>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</si>
  <si>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</si>
  <si>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</si>
  <si>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</si>
  <si>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</si>
  <si>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</si>
  <si>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</si>
  <si>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</si>
  <si>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</si>
  <si>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</si>
  <si>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</si>
  <si>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</si>
  <si>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</si>
  <si>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</si>
  <si>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</si>
  <si>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</si>
  <si>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</si>
  <si>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</si>
  <si>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</si>
  <si>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</si>
  <si>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</si>
  <si>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</si>
  <si>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</si>
  <si>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</si>
  <si>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</si>
  <si>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</si>
  <si>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</si>
  <si>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</si>
  <si>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</si>
  <si>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</si>
  <si>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</si>
  <si>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</si>
  <si>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</si>
  <si>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</si>
  <si>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</si>
  <si>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</si>
  <si>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</si>
  <si>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</si>
  <si>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</si>
  <si>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</si>
  <si>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</si>
  <si>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</si>
  <si>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</si>
  <si>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</si>
  <si>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</si>
  <si>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</si>
  <si>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</si>
  <si>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</si>
  <si>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</si>
  <si>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</si>
  <si>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</si>
  <si>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</si>
  <si>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</si>
  <si>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</si>
  <si>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</si>
  <si>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</si>
  <si>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</si>
  <si>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</si>
  <si>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</si>
  <si>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</si>
  <si>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</si>
  <si>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</si>
  <si>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</si>
  <si>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</si>
  <si>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</si>
  <si>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</si>
  <si>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</si>
  <si>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</si>
  <si>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</si>
  <si>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</si>
  <si>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</si>
  <si>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</si>
  <si>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</si>
  <si>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</si>
  <si>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</si>
  <si>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</si>
  <si>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</si>
  <si>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</si>
  <si>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</si>
  <si>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</si>
  <si>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</si>
  <si>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</si>
  <si>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</si>
  <si>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</si>
  <si>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</si>
  <si>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</si>
  <si>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</si>
  <si>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</si>
  <si>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</si>
  <si>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</si>
  <si>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</si>
  <si>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</si>
  <si>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</si>
  <si>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</si>
  <si>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</si>
  <si>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</si>
  <si>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</si>
  <si>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</si>
  <si>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</si>
  <si>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</si>
  <si>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</si>
  <si>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</si>
  <si>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</si>
  <si>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</si>
  <si>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</si>
  <si>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</si>
  <si>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</si>
  <si>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</si>
  <si>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</si>
  <si>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</si>
  <si>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</si>
  <si>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</si>
  <si>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</si>
  <si>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</si>
  <si>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</si>
  <si>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</si>
  <si>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</si>
  <si>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</si>
  <si>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</si>
  <si>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</si>
  <si>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</si>
  <si>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</si>
  <si>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</si>
  <si>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</si>
  <si>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</si>
  <si>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</si>
  <si>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</si>
  <si>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</si>
  <si>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</si>
  <si>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</si>
  <si>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</si>
  <si>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</si>
  <si>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</si>
  <si>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</si>
  <si>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</si>
  <si>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</si>
  <si>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</si>
  <si>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</si>
  <si>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</si>
  <si>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</si>
  <si>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</si>
  <si>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</si>
  <si>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</si>
  <si>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</si>
  <si>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</si>
  <si>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</si>
  <si>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</si>
  <si>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</si>
  <si>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</si>
  <si>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</si>
  <si>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</si>
  <si>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</si>
  <si>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</si>
  <si>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</si>
  <si>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</si>
  <si>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</si>
  <si>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</si>
  <si>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</si>
  <si>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</si>
  <si>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</si>
  <si>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</si>
  <si>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</si>
  <si>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</si>
  <si>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</si>
  <si>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</si>
  <si>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</si>
  <si>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</si>
  <si>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</si>
  <si>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</si>
  <si>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</si>
  <si>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</si>
  <si>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</si>
  <si>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</si>
  <si>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</si>
  <si>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</si>
  <si>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</si>
  <si>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</si>
  <si>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</si>
  <si>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</si>
  <si>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</si>
  <si>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</si>
  <si>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</si>
  <si>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</si>
  <si>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</si>
  <si>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</si>
  <si>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</si>
  <si>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</si>
  <si>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</si>
  <si>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</si>
  <si>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</si>
  <si>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</si>
  <si>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</si>
  <si>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</si>
  <si>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</si>
  <si>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</si>
  <si>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</si>
  <si>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</si>
  <si>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</si>
  <si>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</si>
  <si>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</si>
  <si>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</si>
  <si>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</si>
  <si>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</si>
  <si>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</si>
  <si>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</si>
  <si>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</si>
  <si>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</si>
  <si>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</si>
  <si>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</si>
  <si>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</si>
  <si>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</si>
  <si>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</si>
  <si>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</si>
  <si>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</si>
  <si>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</si>
  <si>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</si>
  <si>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</si>
  <si>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</si>
  <si>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</si>
  <si>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</si>
  <si>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</si>
  <si>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</si>
  <si>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</si>
  <si>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</si>
  <si>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</si>
  <si>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</si>
  <si>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</si>
  <si>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</si>
  <si>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</si>
  <si>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</si>
  <si>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</si>
  <si>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</si>
  <si>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</si>
  <si>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</si>
  <si>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</si>
  <si>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</si>
  <si>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</si>
  <si>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</si>
  <si>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</si>
  <si>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</si>
  <si>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</si>
  <si>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</si>
  <si>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</si>
  <si>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</si>
  <si>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</si>
  <si>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</si>
  <si>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</si>
  <si>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</si>
  <si>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</si>
  <si>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</si>
  <si>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</si>
  <si>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</si>
  <si>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</si>
  <si>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</si>
  <si>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</si>
  <si>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</si>
  <si>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</si>
  <si>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</si>
  <si>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</si>
  <si>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</si>
  <si>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</si>
  <si>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</si>
  <si>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</si>
  <si>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</si>
  <si>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</si>
  <si>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</si>
  <si>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</si>
  <si>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</si>
  <si>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</si>
  <si>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</si>
  <si>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</si>
  <si>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</si>
  <si>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</si>
  <si>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</si>
  <si>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</si>
  <si>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</si>
  <si>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</si>
  <si>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</si>
  <si>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</si>
  <si>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</si>
  <si>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</si>
  <si>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</si>
  <si>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</si>
  <si>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</si>
  <si>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</si>
  <si>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</si>
  <si>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</si>
  <si>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</si>
  <si>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</si>
  <si>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</si>
  <si>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</si>
  <si>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</si>
  <si>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</si>
  <si>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</si>
  <si>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</si>
  <si>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</si>
  <si>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</si>
  <si>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</si>
  <si>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</si>
  <si>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</si>
  <si>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</si>
  <si>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</si>
  <si>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</si>
  <si>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</si>
  <si>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</si>
  <si>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</si>
  <si>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</si>
  <si>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</si>
  <si>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</si>
  <si>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</si>
  <si>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</si>
  <si>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</si>
  <si>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</si>
  <si>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</si>
  <si>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</si>
  <si>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</si>
  <si>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</si>
  <si>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</si>
  <si>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</si>
  <si>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</si>
  <si>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</si>
  <si>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</si>
  <si>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</si>
  <si>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</si>
  <si>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</si>
  <si>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</si>
  <si>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</si>
  <si>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</si>
  <si>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</si>
  <si>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</si>
  <si>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</si>
  <si>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</si>
  <si>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</si>
  <si>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</si>
  <si>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</si>
  <si>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</si>
  <si>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</si>
  <si>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</si>
  <si>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</si>
  <si>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</si>
  <si>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</si>
  <si>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</si>
  <si>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</si>
  <si>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</si>
  <si>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</si>
  <si>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</si>
  <si>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</si>
  <si>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</si>
  <si>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</si>
  <si>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</si>
  <si>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</si>
  <si>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</si>
  <si>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</si>
  <si>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</si>
  <si>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</si>
  <si>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</si>
  <si>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</si>
  <si>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</si>
  <si>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</si>
  <si>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</si>
  <si>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</si>
  <si>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</si>
  <si>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</si>
  <si>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</si>
  <si>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</si>
  <si>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</si>
  <si>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</si>
  <si>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</si>
  <si>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</si>
  <si>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</si>
  <si>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</si>
  <si>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</si>
  <si>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</si>
  <si>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</si>
  <si>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</si>
  <si>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</si>
  <si>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</si>
  <si>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</si>
  <si>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</si>
  <si>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</si>
  <si>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</si>
  <si>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</si>
  <si>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</si>
  <si>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</si>
  <si>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</si>
  <si>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</si>
  <si>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</si>
  <si>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</si>
  <si>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</si>
  <si>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</si>
  <si>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</si>
  <si>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</si>
  <si>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</si>
  <si>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</si>
  <si>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</si>
  <si>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</si>
  <si>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</si>
  <si>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</si>
  <si>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</si>
  <si>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</si>
  <si>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</si>
  <si>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</si>
  <si>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</si>
  <si>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</si>
  <si>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</si>
  <si>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</si>
  <si>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</si>
  <si>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</si>
  <si>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</si>
  <si>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</si>
  <si>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</si>
  <si>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</si>
  <si>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</si>
  <si>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</si>
  <si>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</si>
  <si>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</si>
  <si>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</si>
  <si>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</si>
  <si>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</si>
  <si>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</si>
  <si>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</si>
  <si>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</si>
  <si>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</si>
  <si>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</si>
  <si>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</si>
  <si>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</si>
  <si>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</si>
  <si>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</si>
  <si>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</si>
  <si>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</si>
  <si>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</si>
  <si>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</si>
  <si>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</si>
  <si>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</si>
  <si>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</si>
  <si>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</si>
  <si>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</si>
  <si>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</si>
  <si>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</si>
  <si>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</si>
  <si>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</si>
  <si>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</si>
  <si>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</si>
  <si>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</si>
  <si>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</si>
  <si>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</si>
  <si>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</si>
  <si>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</si>
  <si>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</si>
  <si>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</si>
  <si>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</si>
  <si>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</si>
  <si>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</si>
  <si>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</si>
  <si>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</si>
  <si>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</si>
  <si>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</si>
  <si>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</si>
  <si>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</si>
  <si>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</si>
  <si>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</si>
  <si>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</si>
  <si>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</si>
  <si>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</si>
  <si>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</si>
  <si>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</si>
  <si>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</si>
  <si>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</si>
  <si>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</si>
  <si>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</si>
  <si>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</si>
  <si>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</si>
  <si>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</si>
  <si>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</si>
  <si>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</si>
  <si>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</si>
  <si>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</si>
  <si>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</si>
  <si>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</si>
  <si>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</si>
  <si>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</si>
  <si>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</si>
  <si>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</si>
  <si>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</si>
  <si>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</si>
  <si>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</si>
  <si>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</si>
  <si>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</si>
  <si>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</si>
  <si>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</si>
  <si>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</si>
  <si>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</si>
  <si>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</si>
  <si>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</si>
  <si>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</si>
  <si>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</si>
  <si>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</si>
  <si>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</si>
  <si>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</si>
  <si>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</si>
  <si>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</si>
  <si>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</si>
  <si>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</si>
  <si>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</si>
  <si>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</si>
  <si>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</si>
  <si>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</si>
  <si>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</si>
  <si>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</si>
  <si>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</si>
  <si>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</si>
  <si>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</si>
  <si>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</si>
  <si>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</si>
  <si>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</si>
  <si>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</si>
  <si>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</si>
  <si>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</si>
  <si>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</si>
  <si>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</si>
  <si>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</si>
  <si>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</si>
  <si>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</si>
  <si>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</si>
  <si>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</si>
  <si>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</si>
  <si>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</si>
  <si>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</si>
  <si>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</si>
  <si>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</si>
  <si>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</si>
  <si>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</si>
  <si>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</si>
  <si>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</si>
  <si>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</si>
  <si>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</si>
  <si>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</si>
  <si>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</si>
  <si>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</si>
  <si>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</si>
  <si>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</si>
  <si>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</si>
  <si>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</si>
  <si>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</si>
  <si>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</si>
  <si>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</si>
  <si>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</si>
  <si>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</si>
  <si>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</si>
  <si>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</si>
  <si>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</si>
  <si>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</si>
  <si>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</si>
  <si>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</si>
  <si>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</si>
  <si>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</si>
  <si>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</si>
  <si>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</si>
  <si>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</si>
  <si>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</si>
  <si>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</si>
  <si>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</si>
  <si>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</si>
  <si>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</si>
  <si>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</si>
  <si>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</si>
  <si>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</si>
  <si>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</si>
  <si>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</si>
  <si>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</si>
  <si>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</si>
  <si>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</si>
  <si>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</si>
  <si>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</si>
  <si>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</si>
  <si>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</si>
  <si>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</si>
  <si>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</si>
  <si>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</si>
  <si>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</si>
  <si>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</si>
  <si>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</si>
  <si>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</si>
  <si>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</si>
  <si>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</si>
  <si>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</si>
  <si>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</si>
  <si>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</si>
  <si>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</si>
  <si>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</si>
  <si>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</si>
  <si>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</si>
  <si>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</si>
  <si>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</si>
  <si>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</si>
  <si>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</si>
  <si>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</si>
  <si>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</si>
  <si>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</si>
  <si>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</si>
  <si>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</si>
  <si>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</si>
  <si>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</si>
  <si>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</si>
  <si>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</si>
  <si>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</si>
  <si>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</si>
  <si>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</si>
  <si>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</si>
  <si>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</si>
  <si>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</si>
  <si>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</si>
  <si>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</si>
  <si>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</si>
  <si>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</si>
  <si>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</si>
  <si>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</si>
  <si>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</si>
  <si>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</si>
  <si>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</si>
  <si>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</si>
  <si>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</si>
  <si>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</si>
  <si>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</si>
  <si>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</si>
  <si>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</si>
  <si>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</si>
  <si>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</si>
  <si>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</si>
  <si>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</si>
  <si>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</si>
  <si>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</si>
  <si>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</si>
  <si>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</si>
  <si>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</si>
  <si>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</si>
  <si>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</si>
  <si>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</si>
  <si>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</si>
  <si>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</si>
  <si>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</si>
  <si>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</si>
  <si>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</si>
  <si>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</si>
  <si>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</si>
  <si>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</si>
  <si>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</si>
  <si>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</si>
  <si>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</si>
  <si>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</si>
  <si>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</si>
  <si>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</si>
  <si>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</si>
  <si>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</si>
  <si>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</si>
  <si>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</si>
  <si>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</si>
  <si>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</si>
  <si>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</si>
  <si>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</si>
  <si>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</si>
  <si>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</si>
  <si>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</si>
  <si>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</si>
  <si>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</si>
  <si>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</si>
  <si>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</si>
  <si>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</si>
  <si>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</si>
  <si>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</si>
  <si>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</si>
  <si>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</si>
  <si>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</si>
  <si>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</si>
  <si>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</si>
  <si>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</si>
  <si>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</si>
  <si>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</si>
  <si>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</si>
  <si>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</si>
  <si>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</si>
  <si>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</si>
  <si>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</si>
  <si>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</si>
  <si>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</si>
  <si>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</si>
  <si>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</si>
  <si>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</si>
  <si>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</si>
  <si>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</si>
  <si>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</si>
  <si>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</si>
  <si>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</si>
  <si>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</si>
  <si>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</si>
  <si>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</si>
  <si>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</si>
  <si>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</si>
  <si>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</si>
  <si>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</si>
  <si>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</si>
  <si>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</si>
  <si>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</si>
  <si>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</si>
  <si>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</si>
  <si>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</si>
  <si>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</si>
  <si>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</si>
  <si>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</si>
  <si>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</si>
  <si>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</si>
  <si>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</si>
  <si>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</si>
  <si>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</si>
  <si>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</si>
  <si>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</si>
  <si>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</si>
  <si>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</si>
  <si>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</si>
  <si>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</si>
  <si>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</si>
  <si>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</si>
  <si>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</si>
  <si>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</si>
  <si>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</si>
  <si>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</si>
  <si>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</si>
  <si>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</si>
  <si>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</si>
  <si>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</si>
  <si>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</si>
  <si>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</si>
  <si>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</si>
  <si>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</si>
  <si>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</si>
  <si>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</si>
  <si>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</si>
  <si>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</si>
  <si>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</si>
  <si>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</si>
  <si>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</si>
  <si>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</si>
  <si>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</si>
  <si>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</si>
  <si>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</si>
  <si>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</si>
  <si>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</si>
  <si>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</si>
  <si>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</si>
  <si>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</si>
  <si>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</si>
  <si>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</si>
  <si>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</si>
  <si>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</si>
  <si>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</si>
  <si>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</si>
  <si>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</si>
  <si>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</si>
  <si>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</si>
  <si>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</si>
  <si>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</si>
  <si>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</si>
  <si>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</si>
  <si>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</si>
  <si>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</si>
  <si>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</si>
  <si>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</si>
  <si>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</si>
  <si>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</si>
  <si>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</si>
  <si>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</si>
  <si>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</si>
  <si>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</si>
  <si>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</si>
  <si>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</si>
  <si>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</si>
  <si>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</si>
  <si>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</si>
  <si>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</si>
  <si>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</si>
  <si>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</si>
  <si>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</si>
  <si>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</si>
  <si>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</si>
  <si>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</si>
  <si>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</si>
  <si>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</si>
  <si>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</si>
  <si>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</si>
  <si>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</si>
  <si>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</si>
  <si>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</si>
  <si>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</si>
  <si>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</si>
  <si>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</si>
  <si>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</si>
  <si>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</si>
  <si>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</si>
  <si>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</si>
  <si>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</si>
  <si>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</si>
  <si>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</si>
  <si>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</si>
  <si>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</si>
  <si>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</si>
  <si>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</si>
  <si>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</si>
  <si>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</si>
  <si>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</si>
  <si>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</si>
  <si>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</si>
  <si>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</si>
  <si>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</si>
  <si>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</si>
  <si>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</si>
  <si>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</si>
  <si>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</si>
  <si>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</si>
  <si>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</si>
  <si>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</si>
  <si>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</si>
  <si>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</si>
  <si>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</si>
  <si>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</si>
  <si>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</si>
  <si>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</si>
  <si>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</si>
  <si>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</si>
  <si>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</si>
  <si>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</si>
  <si>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</si>
  <si>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</si>
  <si>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</si>
  <si>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</si>
  <si>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</si>
  <si>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</si>
  <si>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</si>
  <si>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</si>
  <si>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</si>
  <si>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</si>
  <si>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</si>
  <si>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</si>
  <si>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</si>
  <si>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</si>
  <si>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</si>
  <si>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</si>
  <si>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</si>
  <si>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</si>
  <si>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</si>
  <si>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</si>
  <si>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</si>
  <si>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</si>
  <si>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</si>
  <si>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</si>
  <si>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</si>
  <si>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</si>
  <si>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</si>
  <si>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</si>
  <si>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</si>
  <si>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</si>
  <si>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</si>
  <si>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</si>
  <si>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</si>
  <si>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</si>
  <si>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</si>
  <si>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</si>
  <si>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</si>
  <si>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</si>
  <si>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</si>
  <si>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</si>
  <si>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</si>
  <si>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</si>
  <si>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</si>
  <si>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</si>
  <si>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</si>
  <si>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</si>
  <si>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</si>
  <si>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</si>
  <si>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</si>
  <si>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</si>
  <si>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</si>
  <si>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</si>
  <si>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</si>
  <si>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</si>
  <si>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</si>
  <si>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</si>
  <si>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</si>
  <si>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</si>
  <si>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</si>
  <si>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</si>
  <si>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</si>
  <si>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</si>
  <si>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</si>
  <si>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</si>
  <si>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</si>
  <si>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</si>
  <si>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</si>
  <si>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</si>
  <si>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</si>
  <si>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</si>
  <si>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</si>
  <si>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</si>
  <si>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</si>
  <si>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</si>
  <si>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</si>
  <si>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</si>
  <si>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</si>
  <si>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</si>
  <si>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</si>
  <si>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</si>
  <si>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</si>
  <si>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</si>
  <si>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</si>
  <si>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</si>
  <si>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</si>
  <si>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</si>
  <si>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</si>
  <si>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</si>
  <si>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</si>
  <si>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</si>
  <si>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</si>
  <si>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</si>
  <si>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</si>
  <si>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</si>
  <si>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</si>
  <si>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</si>
  <si>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</si>
  <si>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</si>
  <si>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</si>
  <si>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</si>
  <si>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</si>
  <si>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</si>
  <si>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</si>
  <si>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</si>
  <si>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</si>
  <si>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</si>
  <si>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</si>
  <si>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</si>
  <si>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</si>
  <si>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</si>
  <si>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</si>
  <si>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</si>
  <si>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</si>
  <si>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</si>
  <si>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</si>
  <si>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</si>
  <si>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</si>
  <si>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</si>
  <si>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</si>
  <si>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</si>
  <si>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</si>
  <si>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</si>
  <si>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</si>
  <si>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</si>
  <si>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</si>
  <si>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</si>
  <si>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</si>
  <si>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</si>
  <si>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</si>
  <si>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</si>
  <si>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</si>
  <si>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</si>
  <si>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</si>
  <si>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</si>
  <si>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</si>
  <si>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</si>
  <si>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</si>
  <si>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</si>
  <si>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</si>
  <si>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</si>
  <si>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</si>
  <si>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</si>
  <si>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</si>
  <si>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</si>
  <si>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</si>
  <si>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</si>
  <si>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</si>
  <si>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</si>
  <si>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</si>
  <si>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</si>
  <si>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</si>
  <si>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</si>
  <si>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</si>
  <si>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</si>
  <si>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</si>
  <si>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</si>
  <si>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</si>
  <si>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</si>
  <si>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</si>
  <si>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</si>
  <si>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</si>
  <si>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</si>
  <si>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</si>
  <si>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</si>
  <si>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</si>
  <si>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</si>
  <si>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</si>
  <si>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</si>
  <si>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</si>
  <si>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</si>
  <si>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</si>
  <si>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</si>
  <si>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</si>
  <si>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</si>
  <si>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</si>
  <si>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</si>
  <si>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</si>
  <si>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</si>
  <si>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</si>
  <si>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</si>
  <si>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</si>
  <si>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</si>
  <si>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</si>
  <si>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</si>
  <si>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</si>
  <si>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</si>
  <si>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</si>
  <si>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</si>
  <si>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</si>
  <si>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</si>
  <si>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</si>
  <si>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</si>
  <si>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</si>
  <si>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</si>
  <si>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</si>
  <si>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</si>
  <si>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</si>
  <si>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</si>
  <si>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</si>
  <si>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</si>
  <si>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</si>
  <si>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</si>
  <si>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</si>
  <si>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</si>
  <si>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</si>
  <si>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</si>
  <si>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</si>
  <si>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</si>
  <si>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</si>
  <si>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</si>
  <si>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</si>
  <si>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</si>
  <si>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</si>
  <si>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</si>
  <si>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</si>
  <si>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</si>
  <si>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</si>
  <si>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</si>
  <si>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</si>
  <si>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</si>
  <si>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</si>
  <si>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</si>
  <si>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</si>
  <si>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</si>
  <si>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</si>
  <si>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</si>
  <si>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</si>
  <si>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</si>
  <si>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</si>
  <si>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</si>
  <si>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</si>
  <si>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</si>
  <si>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</si>
  <si>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</si>
  <si>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</si>
  <si>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</si>
  <si>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</si>
  <si>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</si>
  <si>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</si>
  <si>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</si>
  <si>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</si>
  <si>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</si>
  <si>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</si>
  <si>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</si>
  <si>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</si>
  <si>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</si>
  <si>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</si>
  <si>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</si>
  <si>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</si>
  <si>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</si>
  <si>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</si>
  <si>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</si>
  <si>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</si>
  <si>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</si>
  <si>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</si>
  <si>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</si>
  <si>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</si>
  <si>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</si>
  <si>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</si>
  <si>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</si>
  <si>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</si>
  <si>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</si>
  <si>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</si>
  <si>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</si>
  <si>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</si>
  <si>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</si>
  <si>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</si>
  <si>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</si>
  <si>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</si>
  <si>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</si>
  <si>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</si>
  <si>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</si>
  <si>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</si>
  <si>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</si>
  <si>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</si>
  <si>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</si>
  <si>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</si>
  <si>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</si>
  <si>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</si>
  <si>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</si>
  <si>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</si>
  <si>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</si>
  <si>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</si>
  <si>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</si>
  <si>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</si>
  <si>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</si>
  <si>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</si>
  <si>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</si>
  <si>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</si>
  <si>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</si>
  <si>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</si>
  <si>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</si>
  <si>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</si>
  <si>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</si>
  <si>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</si>
  <si>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</si>
  <si>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</si>
  <si>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</si>
  <si>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</si>
  <si>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</si>
  <si>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</si>
  <si>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</si>
  <si>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</si>
  <si>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</si>
  <si>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</si>
  <si>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</si>
  <si>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</si>
  <si>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</si>
  <si>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</si>
  <si>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</si>
  <si>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</si>
  <si>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</si>
  <si>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</si>
  <si>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</si>
  <si>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</si>
  <si>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</si>
  <si>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</si>
  <si>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</si>
  <si>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</si>
  <si>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</si>
  <si>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</si>
  <si>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</si>
  <si>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</si>
  <si>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</si>
  <si>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</si>
  <si>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</si>
  <si>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</si>
  <si>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</si>
  <si>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</si>
  <si>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</si>
  <si>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</si>
  <si>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</si>
  <si>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</si>
  <si>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</si>
  <si>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</si>
  <si>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</si>
  <si>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</si>
  <si>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</si>
  <si>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</si>
  <si>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</si>
  <si>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</si>
  <si>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</si>
  <si>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</si>
  <si>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</si>
  <si>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</si>
  <si>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</si>
  <si>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</si>
  <si>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</si>
  <si>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</si>
  <si>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</si>
  <si>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</si>
  <si>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</si>
  <si>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</si>
  <si>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</si>
  <si>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</si>
  <si>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</si>
  <si>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</si>
  <si>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</si>
  <si>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</si>
  <si>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</si>
  <si>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</si>
  <si>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</si>
  <si>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</si>
  <si>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</si>
  <si>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</si>
  <si>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</si>
  <si>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</si>
  <si>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</si>
  <si>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</si>
  <si>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</si>
  <si>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</si>
  <si>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</si>
  <si>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</si>
  <si>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</si>
  <si>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</si>
  <si>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</si>
  <si>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</si>
  <si>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</si>
  <si>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</si>
  <si>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</si>
  <si>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</si>
  <si>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</si>
  <si>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</si>
  <si>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</si>
  <si>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</si>
  <si>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</si>
  <si>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</si>
  <si>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</si>
  <si>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</si>
  <si>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</si>
  <si>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</si>
  <si>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</si>
  <si>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</si>
  <si>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</si>
  <si>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</si>
  <si>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</si>
  <si>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</si>
  <si>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</si>
  <si>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</si>
  <si>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</si>
  <si>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</si>
  <si>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</si>
  <si>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</si>
  <si>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</si>
  <si>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</si>
  <si>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</si>
  <si>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</si>
  <si>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</si>
  <si>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</si>
  <si>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</si>
  <si>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</si>
  <si>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</si>
  <si>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</si>
  <si>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</si>
  <si>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</si>
  <si>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</si>
  <si>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</si>
  <si>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</si>
  <si>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</si>
  <si>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</si>
  <si>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</si>
  <si>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</si>
  <si>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</si>
  <si>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</si>
  <si>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</si>
  <si>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</si>
  <si>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</si>
  <si>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</si>
  <si>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</si>
  <si>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</si>
  <si>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</si>
  <si>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</si>
  <si>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</si>
  <si>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</si>
  <si>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</si>
  <si>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</si>
  <si>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</si>
  <si>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</si>
  <si>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</si>
  <si>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</si>
  <si>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</si>
  <si>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</si>
  <si>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</si>
  <si>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</si>
  <si>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</si>
  <si>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</si>
  <si>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</si>
  <si>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</si>
  <si>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</si>
  <si>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</si>
  <si>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</si>
  <si>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</si>
  <si>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</si>
  <si>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</si>
  <si>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</si>
  <si>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</si>
  <si>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</si>
  <si>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</si>
  <si>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</si>
  <si>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</si>
  <si>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</si>
  <si>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</si>
  <si>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</si>
  <si>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</si>
  <si>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</si>
  <si>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</si>
  <si>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</si>
  <si>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</si>
  <si>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</si>
  <si>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</si>
  <si>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</si>
  <si>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</si>
  <si>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</si>
  <si>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</si>
  <si>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</si>
  <si>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</si>
  <si>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</si>
  <si>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</si>
  <si>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</si>
  <si>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</si>
  <si>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</si>
  <si>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</si>
  <si>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</si>
  <si>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</si>
  <si>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</si>
  <si>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</si>
  <si>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</si>
  <si>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</si>
  <si>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</si>
  <si>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</si>
  <si>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</si>
  <si>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</si>
  <si>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</si>
  <si>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</si>
  <si>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</si>
  <si>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</si>
  <si>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</si>
  <si>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</si>
  <si>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</si>
  <si>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</si>
  <si>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</si>
  <si>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</si>
  <si>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</si>
  <si>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</si>
  <si>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</si>
  <si>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</si>
  <si>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</si>
  <si>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</si>
  <si>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</si>
  <si>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</si>
  <si>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</si>
  <si>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</si>
  <si>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</si>
  <si>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</si>
  <si>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</si>
  <si>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</si>
  <si>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</si>
  <si>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</si>
  <si>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</si>
  <si>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</si>
  <si>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</si>
  <si>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</si>
  <si>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</si>
  <si>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</si>
  <si>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</si>
  <si>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</si>
  <si>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</si>
  <si>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</si>
  <si>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</si>
  <si>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</si>
  <si>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</si>
  <si>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</si>
  <si>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</si>
  <si>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</si>
  <si>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</si>
  <si>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</si>
  <si>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</si>
  <si>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</si>
  <si>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</si>
  <si>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</si>
  <si>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</si>
  <si>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</si>
  <si>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</si>
  <si>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</si>
  <si>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</si>
  <si>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</si>
  <si>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</si>
  <si>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</si>
  <si>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</si>
  <si>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</si>
  <si>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</si>
  <si>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</si>
  <si>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</si>
  <si>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</si>
  <si>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</si>
  <si>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</si>
  <si>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</si>
  <si>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</si>
  <si>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</si>
  <si>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</si>
  <si>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</si>
  <si>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</si>
  <si>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</si>
  <si>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</si>
  <si>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</si>
  <si>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</si>
  <si>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</si>
  <si>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</si>
  <si>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</si>
  <si>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</si>
  <si>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</si>
  <si>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</si>
  <si>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</si>
  <si>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</si>
  <si>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</si>
  <si>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</si>
  <si>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</si>
  <si>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</si>
  <si>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</si>
  <si>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</si>
  <si>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</si>
  <si>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</si>
  <si>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</si>
  <si>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</si>
  <si>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</si>
  <si>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</si>
  <si>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</si>
  <si>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</si>
  <si>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</si>
  <si>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</si>
  <si>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</si>
  <si>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</si>
  <si>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</si>
  <si>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</si>
  <si>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</si>
  <si>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</si>
  <si>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</si>
  <si>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</si>
  <si>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</si>
  <si>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</si>
  <si>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</si>
  <si>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</si>
  <si>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</si>
  <si>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</si>
  <si>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</si>
  <si>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</si>
  <si>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</si>
  <si>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</si>
  <si>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</si>
  <si>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</si>
  <si>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</si>
  <si>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</si>
  <si>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</si>
  <si>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</si>
  <si>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</si>
  <si>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</si>
  <si>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</si>
  <si>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</si>
  <si>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</si>
  <si>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</si>
  <si>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</si>
  <si>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</si>
  <si>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</si>
  <si>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</si>
  <si>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</si>
  <si>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</si>
  <si>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</si>
  <si>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</si>
  <si>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</si>
  <si>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</si>
  <si>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</si>
  <si>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</si>
  <si>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</si>
  <si>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</si>
  <si>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</si>
  <si>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</si>
  <si>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</si>
  <si>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</si>
  <si>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</si>
  <si>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</si>
  <si>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</si>
  <si>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</si>
  <si>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</si>
  <si>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</si>
  <si>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</si>
  <si>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</si>
  <si>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</si>
  <si>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</si>
  <si>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</si>
  <si>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</si>
  <si>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</si>
  <si>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</si>
  <si>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</si>
  <si>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</si>
  <si>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</si>
  <si>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</si>
  <si>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</si>
  <si>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</si>
  <si>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</si>
  <si>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</si>
  <si>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</si>
  <si>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</si>
  <si>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</si>
  <si>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</si>
  <si>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</si>
  <si>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</si>
  <si>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</si>
  <si>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</si>
  <si>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</si>
  <si>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</si>
  <si>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</si>
  <si>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</si>
  <si>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</si>
  <si>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</si>
  <si>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</si>
  <si>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</si>
  <si>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</si>
  <si>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</si>
  <si>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</si>
  <si>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</si>
  <si>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</si>
  <si>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</si>
  <si>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</si>
  <si>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</si>
  <si>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</si>
  <si>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</si>
  <si>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</si>
  <si>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</si>
  <si>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</si>
  <si>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</si>
  <si>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</si>
  <si>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</si>
  <si>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</si>
  <si>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</si>
  <si>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</si>
  <si>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</si>
  <si>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</si>
  <si>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</si>
  <si>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</si>
  <si>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</si>
  <si>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</si>
  <si>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</si>
  <si>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</si>
  <si>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</si>
  <si>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</si>
  <si>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</si>
  <si>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</si>
  <si>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</si>
  <si>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</si>
  <si>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</si>
  <si>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</si>
  <si>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</si>
  <si>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</si>
  <si>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</si>
  <si>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</si>
  <si>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</si>
  <si>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</si>
  <si>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</si>
  <si>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</si>
  <si>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</si>
  <si>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</si>
  <si>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</si>
  <si>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</si>
  <si>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</si>
  <si>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</si>
  <si>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</si>
  <si>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</si>
  <si>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</si>
  <si>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</si>
  <si>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</si>
  <si>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</si>
  <si>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</si>
  <si>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</si>
  <si>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</si>
  <si>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</si>
  <si>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</si>
  <si>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</si>
  <si>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</si>
  <si>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</si>
  <si>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</si>
  <si>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</si>
  <si>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</si>
  <si>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</si>
  <si>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</si>
  <si>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</si>
  <si>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</si>
  <si>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</si>
  <si>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</si>
  <si>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</si>
  <si>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</si>
  <si>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</si>
  <si>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</si>
  <si>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</si>
  <si>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</si>
  <si>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</si>
  <si>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</si>
  <si>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</si>
  <si>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</si>
  <si>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</si>
  <si>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</si>
  <si>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</si>
  <si>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</si>
  <si>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</si>
  <si>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</si>
  <si>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</si>
  <si>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</si>
  <si>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</si>
  <si>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</si>
  <si>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</si>
  <si>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</si>
  <si>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</si>
  <si>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</si>
  <si>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</si>
  <si>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</si>
  <si>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</si>
  <si>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</si>
  <si>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</si>
  <si>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</si>
  <si>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</si>
  <si>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</si>
  <si>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</si>
  <si>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</si>
  <si>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</si>
  <si>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</si>
  <si>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</si>
  <si>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</si>
  <si>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</si>
  <si>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</si>
  <si>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</si>
  <si>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</si>
  <si>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</si>
  <si>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</si>
  <si>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</si>
  <si>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</si>
  <si>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</si>
  <si>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</si>
  <si>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</si>
  <si>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</si>
  <si>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</si>
  <si>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</si>
  <si>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</si>
  <si>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</si>
  <si>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</si>
  <si>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</si>
  <si>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</si>
  <si>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</si>
  <si>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</si>
  <si>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</si>
  <si>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</si>
  <si>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</si>
  <si>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</si>
  <si>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</si>
  <si>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</si>
  <si>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</si>
  <si>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</si>
  <si>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</si>
  <si>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</si>
  <si>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</si>
  <si>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</si>
  <si>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</si>
  <si>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</si>
  <si>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</si>
  <si>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</si>
  <si>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</si>
  <si>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</si>
  <si>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</si>
  <si>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</si>
  <si>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</si>
  <si>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</si>
  <si>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</si>
  <si>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</si>
  <si>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</si>
  <si>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</si>
  <si>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</si>
  <si>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</si>
  <si>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</si>
  <si>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</si>
  <si>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</si>
  <si>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</si>
  <si>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</si>
  <si>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</si>
  <si>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</si>
  <si>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</si>
  <si>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</si>
  <si>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</si>
  <si>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</si>
  <si>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</si>
  <si>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</si>
  <si>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</si>
  <si>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</si>
  <si>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</si>
  <si>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</si>
  <si>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</si>
  <si>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</si>
  <si>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</si>
  <si>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</si>
  <si>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</si>
  <si>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</si>
  <si>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</si>
  <si>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</si>
  <si>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</si>
  <si>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</si>
  <si>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</si>
  <si>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</si>
  <si>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</si>
  <si>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</si>
  <si>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</si>
  <si>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</si>
  <si>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</si>
  <si>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</si>
  <si>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</si>
  <si>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</si>
  <si>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</si>
  <si>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</si>
  <si>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</si>
  <si>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</si>
  <si>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</si>
  <si>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</si>
  <si>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</si>
  <si>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</si>
  <si>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</si>
  <si>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</si>
  <si>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</si>
  <si>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</si>
  <si>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</si>
  <si>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</si>
  <si>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</si>
  <si>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</si>
  <si>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</si>
  <si>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</si>
  <si>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</si>
  <si>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</si>
  <si>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</si>
  <si>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</si>
  <si>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</si>
  <si>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</si>
  <si>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</si>
  <si>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</si>
  <si>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</si>
  <si>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</si>
  <si>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</si>
  <si>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</si>
  <si>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</si>
  <si>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</si>
  <si>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</si>
  <si>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</si>
  <si>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</si>
  <si>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</si>
  <si>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</si>
  <si>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</si>
  <si>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</si>
  <si>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</si>
  <si>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</si>
  <si>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</si>
  <si>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</si>
  <si>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</si>
  <si>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</si>
  <si>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</si>
  <si>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</si>
  <si>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</si>
  <si>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</si>
  <si>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</si>
  <si>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</si>
  <si>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</si>
  <si>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</si>
  <si>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</si>
  <si>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</si>
  <si>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</si>
  <si>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</si>
  <si>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</si>
  <si>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</si>
  <si>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</si>
  <si>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</si>
  <si>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</si>
  <si>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</si>
  <si>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</si>
  <si>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</si>
  <si>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</si>
  <si>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</si>
  <si>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</si>
  <si>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</si>
  <si>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</si>
  <si>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</si>
  <si>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</si>
  <si>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</si>
  <si>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</si>
  <si>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</si>
  <si>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</si>
  <si>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</si>
  <si>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</si>
  <si>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</si>
  <si>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</si>
  <si>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</si>
  <si>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</si>
  <si>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</si>
  <si>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</si>
  <si>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</si>
  <si>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</si>
  <si>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</si>
  <si>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</si>
  <si>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</si>
  <si>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</si>
  <si>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</si>
  <si>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</si>
  <si>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</si>
  <si>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</si>
  <si>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</si>
  <si>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</si>
  <si>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</si>
  <si>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</si>
  <si>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</si>
  <si>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</si>
  <si>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</si>
  <si>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</si>
  <si>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</si>
  <si>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</si>
  <si>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</si>
  <si>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</si>
  <si>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</si>
  <si>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</si>
  <si>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</si>
  <si>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</si>
  <si>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</si>
  <si>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</si>
  <si>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</si>
  <si>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</si>
  <si>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</si>
  <si>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</si>
  <si>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</si>
  <si>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</si>
  <si>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</si>
  <si>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</si>
  <si>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</si>
  <si>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</si>
  <si>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</si>
  <si>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</si>
  <si>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</si>
  <si>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</si>
  <si>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</si>
  <si>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</si>
  <si>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</si>
  <si>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</si>
  <si>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</si>
  <si>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</si>
  <si>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</si>
  <si>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</si>
  <si>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</si>
  <si>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</si>
  <si>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</si>
  <si>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</si>
  <si>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</si>
  <si>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</si>
  <si>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</si>
  <si>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</si>
  <si>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</si>
  <si>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</si>
  <si>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</si>
  <si>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</si>
  <si>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</si>
  <si>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</si>
  <si>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</si>
  <si>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</si>
  <si>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</si>
  <si>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</si>
  <si>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</si>
  <si>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</si>
  <si>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</si>
  <si>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</si>
  <si>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</si>
  <si>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</si>
  <si>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</si>
  <si>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</si>
  <si>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</si>
  <si>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</si>
  <si>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</si>
  <si>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</si>
  <si>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</si>
  <si>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</si>
  <si>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</si>
  <si>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</si>
  <si>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</si>
  <si>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</si>
  <si>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</si>
  <si>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</si>
  <si>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</si>
  <si>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</si>
  <si>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</si>
  <si>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</si>
  <si>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</si>
  <si>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</si>
  <si>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</si>
  <si>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</si>
  <si>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</si>
  <si>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</si>
  <si>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</si>
  <si>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</si>
  <si>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</si>
  <si>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</si>
  <si>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</si>
  <si>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</si>
  <si>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</si>
  <si>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</si>
  <si>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</si>
  <si>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</si>
  <si>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</si>
  <si>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</si>
  <si>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</si>
  <si>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</si>
  <si>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</si>
  <si>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</si>
  <si>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</si>
  <si>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</si>
  <si>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</si>
  <si>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</si>
  <si>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</si>
  <si>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</si>
  <si>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</si>
  <si>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</si>
  <si>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</si>
  <si>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</si>
  <si>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</si>
  <si>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</si>
  <si>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</si>
  <si>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</si>
  <si>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</si>
  <si>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</si>
  <si>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</si>
  <si>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</si>
  <si>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</si>
  <si>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</si>
  <si>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</si>
  <si>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</si>
  <si>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</si>
  <si>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</si>
  <si>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</si>
  <si>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</si>
  <si>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</si>
  <si>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</si>
  <si>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</si>
  <si>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</si>
  <si>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</si>
  <si>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</si>
  <si>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</si>
  <si>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</si>
  <si>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</si>
  <si>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</si>
  <si>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</si>
  <si>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</si>
  <si>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</si>
  <si>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</si>
  <si>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</si>
  <si>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</si>
  <si>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</si>
  <si>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</si>
  <si>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</si>
  <si>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</si>
  <si>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</si>
  <si>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</si>
  <si>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</si>
  <si>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</si>
  <si>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</si>
  <si>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</si>
  <si>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</si>
  <si>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</si>
  <si>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</si>
  <si>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</si>
  <si>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</si>
  <si>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</si>
  <si>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</si>
  <si>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</si>
  <si>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</si>
  <si>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</si>
  <si>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</si>
  <si>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</si>
  <si>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</si>
  <si>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</si>
  <si>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</si>
  <si>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</si>
  <si>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</si>
  <si>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</si>
  <si>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</si>
  <si>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</si>
  <si>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</si>
  <si>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</si>
  <si>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</si>
  <si>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</si>
  <si>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</si>
  <si>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</si>
  <si>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</si>
  <si>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</si>
  <si>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</si>
  <si>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</si>
  <si>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</si>
  <si>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</si>
  <si>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</si>
  <si>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</si>
  <si>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</si>
  <si>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</si>
  <si>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</si>
  <si>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</si>
  <si>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</si>
  <si>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</si>
  <si>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</si>
  <si>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</si>
  <si>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</si>
  <si>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</si>
  <si>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</si>
  <si>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</si>
  <si>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</si>
  <si>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</si>
  <si>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</si>
  <si>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</si>
  <si>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</si>
  <si>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</si>
  <si>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</si>
  <si>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</si>
  <si>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</si>
  <si>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</si>
  <si>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</si>
  <si>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</si>
  <si>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</si>
  <si>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</si>
  <si>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</si>
  <si>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</si>
  <si>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</si>
  <si>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</si>
  <si>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</si>
  <si>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</si>
  <si>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</si>
  <si>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</si>
  <si>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</si>
  <si>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</si>
  <si>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</si>
  <si>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</si>
  <si>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</si>
  <si>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</si>
  <si>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</si>
  <si>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</si>
  <si>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</si>
  <si>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</si>
  <si>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</si>
  <si>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</si>
  <si>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</si>
  <si>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</si>
  <si>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</si>
  <si>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</si>
  <si>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</si>
  <si>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</si>
  <si>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</si>
  <si>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</si>
  <si>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</si>
  <si>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</si>
  <si>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</si>
  <si>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</si>
  <si>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</si>
  <si>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</si>
  <si>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</si>
  <si>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</si>
  <si>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</si>
  <si>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</si>
  <si>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</si>
  <si>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</si>
  <si>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</si>
  <si>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</si>
  <si>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</si>
  <si>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</si>
  <si>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</si>
  <si>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</si>
  <si>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</si>
  <si>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</si>
  <si>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</si>
  <si>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</si>
  <si>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</si>
  <si>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</si>
  <si>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</si>
  <si>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</si>
  <si>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</si>
  <si>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</si>
  <si>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</si>
  <si>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</si>
  <si>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</si>
  <si>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</si>
  <si>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</si>
  <si>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</si>
  <si>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</si>
  <si>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</si>
  <si>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</si>
  <si>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</si>
  <si>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</si>
  <si>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</si>
  <si>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</si>
  <si>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</si>
  <si>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</si>
  <si>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</si>
  <si>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</si>
  <si>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</si>
  <si>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</si>
  <si>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</si>
  <si>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</si>
  <si>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</si>
  <si>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</si>
  <si>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</si>
  <si>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</si>
  <si>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</si>
  <si>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</si>
  <si>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</si>
  <si>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</si>
  <si>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</si>
  <si>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</si>
  <si>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</si>
  <si>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</si>
  <si>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</si>
  <si>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</si>
  <si>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</si>
  <si>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</si>
  <si>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</si>
  <si>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</si>
  <si>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</si>
  <si>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</si>
  <si>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</si>
  <si>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</si>
  <si>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</si>
  <si>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</si>
  <si>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</si>
  <si>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</si>
  <si>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</si>
  <si>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</si>
  <si>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</si>
  <si>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</si>
  <si>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</si>
  <si>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</si>
  <si>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</si>
  <si>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</si>
  <si>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</si>
  <si>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</si>
  <si>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</si>
  <si>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</si>
  <si>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</si>
  <si>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</si>
  <si>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</si>
  <si>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</si>
  <si>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</si>
  <si>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</si>
  <si>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</si>
  <si>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</si>
  <si>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</si>
  <si>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</si>
  <si>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</si>
  <si>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</si>
  <si>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</si>
  <si>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</si>
  <si>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</si>
  <si>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</si>
  <si>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</si>
  <si>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</si>
  <si>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</si>
  <si>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</si>
  <si>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</si>
  <si>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</si>
  <si>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</si>
  <si>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</si>
  <si>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</si>
  <si>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</si>
  <si>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</si>
  <si>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</si>
  <si>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</si>
  <si>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</si>
  <si>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</si>
  <si>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</si>
  <si>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</si>
  <si>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</si>
  <si>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</si>
  <si>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</si>
  <si>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</si>
  <si>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</si>
  <si>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</si>
  <si>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</si>
  <si>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</si>
  <si>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</si>
  <si>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</si>
  <si>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</si>
  <si>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</si>
  <si>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</si>
  <si>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</si>
  <si>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</si>
  <si>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</si>
  <si>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</si>
  <si>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</si>
  <si>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</si>
  <si>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</si>
  <si>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</si>
  <si>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</si>
  <si>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</si>
  <si>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</si>
  <si>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</si>
  <si>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</si>
  <si>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</si>
  <si>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</si>
  <si>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</si>
  <si>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</si>
  <si>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</si>
  <si>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</si>
  <si>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</si>
  <si>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</si>
  <si>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</si>
  <si>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</si>
  <si>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</si>
  <si>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</si>
  <si>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</si>
  <si>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</si>
  <si>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</si>
  <si>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</si>
  <si>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</si>
  <si>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</si>
  <si>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</si>
  <si>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</si>
  <si>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</si>
  <si>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</si>
  <si>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</si>
  <si>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</si>
  <si>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</si>
  <si>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</si>
  <si>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</si>
  <si>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</si>
  <si>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</si>
  <si>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</si>
  <si>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</si>
  <si>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</si>
  <si>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</si>
  <si>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</si>
  <si>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</si>
  <si>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</si>
  <si>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</si>
  <si>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</si>
  <si>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</si>
  <si>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</si>
  <si>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</si>
  <si>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</si>
  <si>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</si>
  <si>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</si>
  <si>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</si>
  <si>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</si>
  <si>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</si>
  <si>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</si>
  <si>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</si>
  <si>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</si>
  <si>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</si>
  <si>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</si>
  <si>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</si>
  <si>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</si>
  <si>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</si>
  <si>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</si>
  <si>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</si>
  <si>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</si>
  <si>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</si>
  <si>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</si>
  <si>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</si>
  <si>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</si>
  <si>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</si>
  <si>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</si>
  <si>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</si>
  <si>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</si>
  <si>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</si>
  <si>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</si>
  <si>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</si>
  <si>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</si>
  <si>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</si>
  <si>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</si>
  <si>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</si>
  <si>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</si>
  <si>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</si>
  <si>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</si>
  <si>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</si>
  <si>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</si>
  <si>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</si>
  <si>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</si>
  <si>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</si>
  <si>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</si>
  <si>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</si>
  <si>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</si>
  <si>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</si>
  <si>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</si>
  <si>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</si>
  <si>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</si>
  <si>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</si>
  <si>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</si>
  <si>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</si>
  <si>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</si>
  <si>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</si>
  <si>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</si>
  <si>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</si>
  <si>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</si>
  <si>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</si>
  <si>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</si>
  <si>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</si>
  <si>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</si>
  <si>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</si>
  <si>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</si>
  <si>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</si>
  <si>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</si>
  <si>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</si>
  <si>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</si>
  <si>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</si>
  <si>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</si>
  <si>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</si>
  <si>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</si>
  <si>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</si>
  <si>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</si>
  <si>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</si>
  <si>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</si>
  <si>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</si>
  <si>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</si>
  <si>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</si>
  <si>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</si>
  <si>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</si>
  <si>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</si>
  <si>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</si>
  <si>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</si>
  <si>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</si>
  <si>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</si>
  <si>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</si>
  <si>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</si>
  <si>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</si>
  <si>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</si>
  <si>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</si>
  <si>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</si>
  <si>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</si>
  <si>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</si>
  <si>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</si>
  <si>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</si>
  <si>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</si>
  <si>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</si>
  <si>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</si>
  <si>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</si>
  <si>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</si>
  <si>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</si>
  <si>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</si>
  <si>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</si>
  <si>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</si>
  <si>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</si>
  <si>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</si>
  <si>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</si>
  <si>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</si>
  <si>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</si>
  <si>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</si>
  <si>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</si>
  <si>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</si>
  <si>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</si>
  <si>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</si>
  <si>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</si>
  <si>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</si>
  <si>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</si>
  <si>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</si>
  <si>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</si>
  <si>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</si>
  <si>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</si>
  <si>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</si>
  <si>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</si>
  <si>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</si>
  <si>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</si>
  <si>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</si>
  <si>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</si>
  <si>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</si>
  <si>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</si>
  <si>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</si>
  <si>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</si>
  <si>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</si>
  <si>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</si>
  <si>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</si>
  <si>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</si>
  <si>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</si>
  <si>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</si>
  <si>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</si>
  <si>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</si>
  <si>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</si>
  <si>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</si>
  <si>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</si>
  <si>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</si>
  <si>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</si>
  <si>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</si>
  <si>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</si>
  <si>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</si>
  <si>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</si>
  <si>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</si>
  <si>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</si>
  <si>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</si>
  <si>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</si>
  <si>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</si>
  <si>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</si>
  <si>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</si>
  <si>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</si>
  <si>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</si>
  <si>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</si>
  <si>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</si>
  <si>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</si>
  <si>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</si>
  <si>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</si>
  <si>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</si>
  <si>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</si>
  <si>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</si>
  <si>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</si>
  <si>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</si>
  <si>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</si>
  <si>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</si>
  <si>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</si>
  <si>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</si>
  <si>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</si>
  <si>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</si>
  <si>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</si>
  <si>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</si>
  <si>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</si>
  <si>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</si>
  <si>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</si>
  <si>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</si>
  <si>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</si>
  <si>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</si>
  <si>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</si>
  <si>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</si>
  <si>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</si>
  <si>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</si>
  <si>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</si>
  <si>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</si>
  <si>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</si>
  <si>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</si>
  <si>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</si>
  <si>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</si>
  <si>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</si>
  <si>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</si>
  <si>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</si>
  <si>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</si>
  <si>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</si>
  <si>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</si>
  <si>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</si>
  <si>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</si>
  <si>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</si>
  <si>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</si>
  <si>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</si>
  <si>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</si>
  <si>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</si>
  <si>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</si>
  <si>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</si>
  <si>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</si>
  <si>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</si>
  <si>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</si>
  <si>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</si>
  <si>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</si>
  <si>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</si>
  <si>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</si>
  <si>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</si>
  <si>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</si>
  <si>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</si>
  <si>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</si>
  <si>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</si>
  <si>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</si>
  <si>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</si>
  <si>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</si>
  <si>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</si>
  <si>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</si>
  <si>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</si>
  <si>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</si>
  <si>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</si>
  <si>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</si>
  <si>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</si>
  <si>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</si>
  <si>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</si>
  <si>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</si>
  <si>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</si>
  <si>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</si>
  <si>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</si>
  <si>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</si>
  <si>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</si>
  <si>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</si>
  <si>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</si>
  <si>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</si>
  <si>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</si>
  <si>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</si>
  <si>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</si>
  <si>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</si>
  <si>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</si>
  <si>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</si>
  <si>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</si>
  <si>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</si>
  <si>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</si>
  <si>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</si>
  <si>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</si>
  <si>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</si>
  <si>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</si>
  <si>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</si>
  <si>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</si>
  <si>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</si>
  <si>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</si>
  <si>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</si>
  <si>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</si>
  <si>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</si>
  <si>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</si>
  <si>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</si>
  <si>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</si>
  <si>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</si>
  <si>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</si>
  <si>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</si>
  <si>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</si>
  <si>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</si>
  <si>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</si>
  <si>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</si>
  <si>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</si>
  <si>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</si>
  <si>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</si>
  <si>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</si>
  <si>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</si>
  <si>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</si>
  <si>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</si>
  <si>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</si>
  <si>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</si>
  <si>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</si>
  <si>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</si>
  <si>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</si>
  <si>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</si>
  <si>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</si>
  <si>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</si>
  <si>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</si>
  <si>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</si>
  <si>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</si>
  <si>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</si>
  <si>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</si>
  <si>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</si>
  <si>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</si>
  <si>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</si>
  <si>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</si>
  <si>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</si>
  <si>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</si>
  <si>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</si>
  <si>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</si>
  <si>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</si>
  <si>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</si>
  <si>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</si>
  <si>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</si>
  <si>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</si>
  <si>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</si>
  <si>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</si>
  <si>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</si>
  <si>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</si>
  <si>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</si>
  <si>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</si>
  <si>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</si>
  <si>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</si>
  <si>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</si>
  <si>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</si>
  <si>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</si>
  <si>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</si>
  <si>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</si>
  <si>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</si>
  <si>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</si>
  <si>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</si>
  <si>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</si>
  <si>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</si>
  <si>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</si>
  <si>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</si>
  <si>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</si>
  <si>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</si>
  <si>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</si>
  <si>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</si>
  <si>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</si>
  <si>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</si>
  <si>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</si>
  <si>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</si>
  <si>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</si>
  <si>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</si>
  <si>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</si>
  <si>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</si>
  <si>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</si>
  <si>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</si>
  <si>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</si>
  <si>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</si>
  <si>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</si>
  <si>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</si>
  <si>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</si>
  <si>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</si>
  <si>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</si>
  <si>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</si>
  <si>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</si>
  <si>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</si>
  <si>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</si>
  <si>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</si>
  <si>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</si>
  <si>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</si>
  <si>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</si>
  <si>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</si>
  <si>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</si>
  <si>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</si>
  <si>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</si>
  <si>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</si>
  <si>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</si>
  <si>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</si>
  <si>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</si>
  <si>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</si>
  <si>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</si>
  <si>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</si>
  <si>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</si>
  <si>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</si>
  <si>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</si>
  <si>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</si>
  <si>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</si>
  <si>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</si>
  <si>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</si>
  <si>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</si>
  <si>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</si>
  <si>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</si>
  <si>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</si>
  <si>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</si>
  <si>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</si>
  <si>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</si>
  <si>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</si>
  <si>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</si>
  <si>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</si>
  <si>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</si>
  <si>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</si>
  <si>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</si>
  <si>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</si>
  <si>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</si>
  <si>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</si>
  <si>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</si>
  <si>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</si>
  <si>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</si>
  <si>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</si>
  <si>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</si>
  <si>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</si>
  <si>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</si>
  <si>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</si>
  <si>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</si>
  <si>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</si>
  <si>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</si>
  <si>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</si>
  <si>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</si>
  <si>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</si>
  <si>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</si>
  <si>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</si>
  <si>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</si>
  <si>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</si>
  <si>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</si>
  <si>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</si>
  <si>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</si>
  <si>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</si>
  <si>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</si>
  <si>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</si>
  <si>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</si>
  <si>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</si>
  <si>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</si>
  <si>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</si>
  <si>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</si>
  <si>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</si>
  <si>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</si>
  <si>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</si>
  <si>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</si>
  <si>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</si>
  <si>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</si>
  <si>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</si>
  <si>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</si>
  <si>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</si>
  <si>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</si>
  <si>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</si>
  <si>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</si>
  <si>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</si>
  <si>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</si>
  <si>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</si>
  <si>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</si>
  <si>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</si>
  <si>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</si>
  <si>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</si>
  <si>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</si>
  <si>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</si>
  <si>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</si>
  <si>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</si>
  <si>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</si>
  <si>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</si>
  <si>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</si>
  <si>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</si>
  <si>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</si>
  <si>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</si>
  <si>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</si>
  <si>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</si>
  <si>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</si>
  <si>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</si>
  <si>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</si>
  <si>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</si>
  <si>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</si>
  <si>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</si>
  <si>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</si>
  <si>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</si>
  <si>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</si>
  <si>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</si>
  <si>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</si>
  <si>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</si>
  <si>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</si>
  <si>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</si>
  <si>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</si>
  <si>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</si>
  <si>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</si>
  <si>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</si>
  <si>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</si>
  <si>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</si>
  <si>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</si>
  <si>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</si>
  <si>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</si>
  <si>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</si>
  <si>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</si>
  <si>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</si>
  <si>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</si>
  <si>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</si>
  <si>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</si>
  <si>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</si>
  <si>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</si>
  <si>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</si>
  <si>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</si>
  <si>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</si>
  <si>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</si>
  <si>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</si>
  <si>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</si>
  <si>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</si>
  <si>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</si>
  <si>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</si>
  <si>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</si>
  <si>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</si>
  <si>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</si>
  <si>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</si>
  <si>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</si>
  <si>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</si>
  <si>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</si>
  <si>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</si>
  <si>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</si>
  <si>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</si>
  <si>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</si>
  <si>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</si>
  <si>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</si>
  <si>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</si>
  <si>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</si>
  <si>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</si>
  <si>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</si>
  <si>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</si>
  <si>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</si>
  <si>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</si>
  <si>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</si>
  <si>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</si>
  <si>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</si>
  <si>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</si>
  <si>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</si>
  <si>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</si>
  <si>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</si>
  <si>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</si>
  <si>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</si>
  <si>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</si>
  <si>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</si>
  <si>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</si>
  <si>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</si>
  <si>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</si>
  <si>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</si>
  <si>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</si>
  <si>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</si>
  <si>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</si>
  <si>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</si>
  <si>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</si>
  <si>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</si>
  <si>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</si>
  <si>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</si>
  <si>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</si>
  <si>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</si>
  <si>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</si>
  <si>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</si>
  <si>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</si>
  <si>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</si>
  <si>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</si>
  <si>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</si>
  <si>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</si>
  <si>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</si>
  <si>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</si>
  <si>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</si>
  <si>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</si>
  <si>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</si>
  <si>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</si>
  <si>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</si>
  <si>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</si>
  <si>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</si>
  <si>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</si>
  <si>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</si>
  <si>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</si>
  <si>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</si>
  <si>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</si>
  <si>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</si>
  <si>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</si>
  <si>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</si>
  <si>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</si>
  <si>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</si>
  <si>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</si>
  <si>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</si>
  <si>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</si>
  <si>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</si>
  <si>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</si>
  <si>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</si>
  <si>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</si>
  <si>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</si>
  <si>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</si>
  <si>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</si>
  <si>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</si>
  <si>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</si>
  <si>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</si>
  <si>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</si>
  <si>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</si>
  <si>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</si>
  <si>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</si>
  <si>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</si>
  <si>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</si>
  <si>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</si>
  <si>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</si>
  <si>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</si>
  <si>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</si>
  <si>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</si>
  <si>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</si>
  <si>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</si>
  <si>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</si>
  <si>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</si>
  <si>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</si>
  <si>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</si>
  <si>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</si>
  <si>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</si>
  <si>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</si>
  <si>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</si>
  <si>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</si>
  <si>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</si>
  <si>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</si>
  <si>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</si>
  <si>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</si>
  <si>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</si>
  <si>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</si>
  <si>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</si>
  <si>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</si>
  <si>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</si>
  <si>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</si>
  <si>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</si>
  <si>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</si>
  <si>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</si>
  <si>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</si>
  <si>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</si>
  <si>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</si>
  <si>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</si>
  <si>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</si>
  <si>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</si>
  <si>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</si>
  <si>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</si>
  <si>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</si>
  <si>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</si>
  <si>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</si>
  <si>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</si>
  <si>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</si>
  <si>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</si>
  <si>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</si>
  <si>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</si>
  <si>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</si>
  <si>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</si>
  <si>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</si>
  <si>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</si>
  <si>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</si>
  <si>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</si>
  <si>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</si>
  <si>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</si>
  <si>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</si>
  <si>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</si>
  <si>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</si>
  <si>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</si>
  <si>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</si>
  <si>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</si>
  <si>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</si>
  <si>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</si>
  <si>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</si>
  <si>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</si>
  <si>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</si>
  <si>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</si>
  <si>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</si>
  <si>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</si>
  <si>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</si>
  <si>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</si>
  <si>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</si>
  <si>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</si>
  <si>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</si>
  <si>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</si>
  <si>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</si>
  <si>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</si>
  <si>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</si>
  <si>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</si>
  <si>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</si>
  <si>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</si>
  <si>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</si>
  <si>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</si>
  <si>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</si>
  <si>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</si>
  <si>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</si>
  <si>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</si>
  <si>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</si>
  <si>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</si>
  <si>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</si>
  <si>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</si>
  <si>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</si>
  <si>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</si>
  <si>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</si>
  <si>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</si>
  <si>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</si>
  <si>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</si>
  <si>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</si>
  <si>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</si>
  <si>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</si>
  <si>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</si>
  <si>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</si>
  <si>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</si>
  <si>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</si>
  <si>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</si>
  <si>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</si>
  <si>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</si>
  <si>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</si>
  <si>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</si>
  <si>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</si>
  <si>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</si>
  <si>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</si>
  <si>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</si>
  <si>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</si>
  <si>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</si>
  <si>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</si>
  <si>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</si>
  <si>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</si>
  <si>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</si>
  <si>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</si>
  <si>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</si>
  <si>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</si>
  <si>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</si>
  <si>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</si>
  <si>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</si>
  <si>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</si>
  <si>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</si>
  <si>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</si>
  <si>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</si>
  <si>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</si>
  <si>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</si>
  <si>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</si>
  <si>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</si>
  <si>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</si>
  <si>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</si>
  <si>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</si>
  <si>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</si>
  <si>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</si>
  <si>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</si>
  <si>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</si>
  <si>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</si>
  <si>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</si>
  <si>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</si>
  <si>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</si>
  <si>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</si>
  <si>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</si>
  <si>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</si>
  <si>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</si>
  <si>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</si>
  <si>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</si>
  <si>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</si>
  <si>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</si>
  <si>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</si>
  <si>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</si>
  <si>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</si>
  <si>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</si>
  <si>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</si>
  <si>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</si>
  <si>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</si>
  <si>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</si>
  <si>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</si>
  <si>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</si>
  <si>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</si>
  <si>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</si>
  <si>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</si>
  <si>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</si>
  <si>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</si>
  <si>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</si>
  <si>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</si>
  <si>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</si>
  <si>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</si>
  <si>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</si>
  <si>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</si>
  <si>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</si>
  <si>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</si>
  <si>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</si>
  <si>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</si>
  <si>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</si>
  <si>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</si>
  <si>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</si>
  <si>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</si>
  <si>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</si>
  <si>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</si>
  <si>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</si>
  <si>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</si>
  <si>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</si>
  <si>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</si>
  <si>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</si>
  <si>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</si>
  <si>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</si>
  <si>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</si>
  <si>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</si>
  <si>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</si>
  <si>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</si>
  <si>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</si>
  <si>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</si>
  <si>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</si>
  <si>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</si>
  <si>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</si>
  <si>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</si>
  <si>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</si>
  <si>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</si>
  <si>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</si>
  <si>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</si>
  <si>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</si>
  <si>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</si>
  <si>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</si>
  <si>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</si>
  <si>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</si>
  <si>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</si>
  <si>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</si>
  <si>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</si>
  <si>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</si>
  <si>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</si>
  <si>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</si>
  <si>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</si>
  <si>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</si>
  <si>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</si>
  <si>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</si>
  <si>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</si>
  <si>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</si>
  <si>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</si>
  <si>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</si>
  <si>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</si>
  <si>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</si>
  <si>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</si>
  <si>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</si>
  <si>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</si>
  <si>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</si>
  <si>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</si>
  <si>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</si>
  <si>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</si>
  <si>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</si>
  <si>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</si>
  <si>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</si>
  <si>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</si>
  <si>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</si>
  <si>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</si>
  <si>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</si>
  <si>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</si>
  <si>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</si>
  <si>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</si>
  <si>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</si>
  <si>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</si>
  <si>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</si>
  <si>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</si>
  <si>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</si>
  <si>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</si>
  <si>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</si>
  <si>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</si>
  <si>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</si>
  <si>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</si>
  <si>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</si>
  <si>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</si>
  <si>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</si>
  <si>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</si>
  <si>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</si>
  <si>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</si>
  <si>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</si>
  <si>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</si>
  <si>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</si>
  <si>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</si>
  <si>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</si>
  <si>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</si>
  <si>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</si>
  <si>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</si>
  <si>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</si>
  <si>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</si>
  <si>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</si>
  <si>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</si>
  <si>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</si>
  <si>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</si>
  <si>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</si>
  <si>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</si>
  <si>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</si>
  <si>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</si>
  <si>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</si>
  <si>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</si>
  <si>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</si>
  <si>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</si>
  <si>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</si>
  <si>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</si>
  <si>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</si>
  <si>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</si>
  <si>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</si>
  <si>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</si>
  <si>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</si>
  <si>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</si>
  <si>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</si>
  <si>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</si>
  <si>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</si>
  <si>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</si>
  <si>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</si>
  <si>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</si>
  <si>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</si>
  <si>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</si>
  <si>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</si>
  <si>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</si>
  <si>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</si>
  <si>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</si>
  <si>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</si>
  <si>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</si>
  <si>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</si>
  <si>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</si>
  <si>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</si>
  <si>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</si>
  <si>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</si>
  <si>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</si>
  <si>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</si>
  <si>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</si>
  <si>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</si>
  <si>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</si>
  <si>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</si>
  <si>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</si>
  <si>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</si>
  <si>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</si>
  <si>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</si>
  <si>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</si>
  <si>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</si>
  <si>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</si>
  <si>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</si>
  <si>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</si>
  <si>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</si>
  <si>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</si>
  <si>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</si>
  <si>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</si>
  <si>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</si>
  <si>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</si>
  <si>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</si>
  <si>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</si>
  <si>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</si>
  <si>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</si>
  <si>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</si>
  <si>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</si>
  <si>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</si>
  <si>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</si>
  <si>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</si>
  <si>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</si>
  <si>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</si>
  <si>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</si>
  <si>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</si>
  <si>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</si>
  <si>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</si>
  <si>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</si>
  <si>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</si>
  <si>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</si>
  <si>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</si>
  <si>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</si>
  <si>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</si>
  <si>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</si>
  <si>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</si>
  <si>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</si>
  <si>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</si>
  <si>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</si>
  <si>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</si>
  <si>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</si>
  <si>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</si>
  <si>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</si>
  <si>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</si>
  <si>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</si>
  <si>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</si>
  <si>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</si>
  <si>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</si>
  <si>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</si>
  <si>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</si>
  <si>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</si>
  <si>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</si>
  <si>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</si>
  <si>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</si>
  <si>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</si>
  <si>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</si>
  <si>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</si>
  <si>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</si>
  <si>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</si>
  <si>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</si>
  <si>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</si>
  <si>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</si>
  <si>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</si>
  <si>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</si>
  <si>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</si>
  <si>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</si>
  <si>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</si>
  <si>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</si>
  <si>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</si>
  <si>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</si>
  <si>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</si>
  <si>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</si>
  <si>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</si>
  <si>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</si>
  <si>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</si>
  <si>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</si>
  <si>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</si>
  <si>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</si>
  <si>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</si>
  <si>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</si>
  <si>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</si>
  <si>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</si>
  <si>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</si>
  <si>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</si>
  <si>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</si>
  <si>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</si>
  <si>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</si>
  <si>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</si>
  <si>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</si>
  <si>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</si>
  <si>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</si>
  <si>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</si>
  <si>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</si>
  <si>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</si>
  <si>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</si>
  <si>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</si>
  <si>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</si>
  <si>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</si>
  <si>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</si>
  <si>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</si>
  <si>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</si>
  <si>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</si>
  <si>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</si>
  <si>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</si>
  <si>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</si>
  <si>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</si>
  <si>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</si>
  <si>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</si>
  <si>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</si>
  <si>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</si>
  <si>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</si>
  <si>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</si>
  <si>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</si>
  <si>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</si>
  <si>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</si>
  <si>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</si>
  <si>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</si>
  <si>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</si>
  <si>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</si>
  <si>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</si>
  <si>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</si>
  <si>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</si>
  <si>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</si>
  <si>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</si>
  <si>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</si>
  <si>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</si>
  <si>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</si>
  <si>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</si>
  <si>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</si>
  <si>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</si>
  <si>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</si>
  <si>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</si>
  <si>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</si>
  <si>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</si>
  <si>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</si>
  <si>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</si>
  <si>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</si>
  <si>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</si>
  <si>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</si>
  <si>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</si>
  <si>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</si>
  <si>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</si>
  <si>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</si>
  <si>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</si>
  <si>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</si>
  <si>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</si>
  <si>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</si>
  <si>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</si>
  <si>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</si>
  <si>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</si>
  <si>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</si>
  <si>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</si>
  <si>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</si>
  <si>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</si>
  <si>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</si>
  <si>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</si>
  <si>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</si>
  <si>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</si>
  <si>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</si>
  <si>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</si>
  <si>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</si>
  <si>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</si>
  <si>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</si>
  <si>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</si>
  <si>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</si>
  <si>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</si>
  <si>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</si>
  <si>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</si>
  <si>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</si>
  <si>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</si>
  <si>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</si>
  <si>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</si>
  <si>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</si>
  <si>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</si>
  <si>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</si>
  <si>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</si>
  <si>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</si>
  <si>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</si>
  <si>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</si>
  <si>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</si>
  <si>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</si>
  <si>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</si>
  <si>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</si>
  <si>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</si>
  <si>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</si>
  <si>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</si>
  <si>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</si>
  <si>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</si>
  <si>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</si>
  <si>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</si>
  <si>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</si>
  <si>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</si>
  <si>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</si>
  <si>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</si>
  <si>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</si>
  <si>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</si>
  <si>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</si>
  <si>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</si>
  <si>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</si>
  <si>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</si>
  <si>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</si>
  <si>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</si>
  <si>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</si>
  <si>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</si>
  <si>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</si>
  <si>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</si>
  <si>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</si>
  <si>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</si>
  <si>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</si>
  <si>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</si>
  <si>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</si>
  <si>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</si>
  <si>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</si>
  <si>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</si>
  <si>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</si>
  <si>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</si>
  <si>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</si>
  <si>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</si>
  <si>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</si>
  <si>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</si>
  <si>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</si>
  <si>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</si>
  <si>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</si>
  <si>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</si>
  <si>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</si>
  <si>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</si>
  <si>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</si>
  <si>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</si>
  <si>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</si>
  <si>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</si>
  <si>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</si>
  <si>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</si>
  <si>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</si>
  <si>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</si>
  <si>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</si>
  <si>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</si>
  <si>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</si>
  <si>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</si>
  <si>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</si>
  <si>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</si>
  <si>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</si>
  <si>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</si>
  <si>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</si>
  <si>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</si>
  <si>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</si>
  <si>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</si>
  <si>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</si>
  <si>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</si>
  <si>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</si>
  <si>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</si>
  <si>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</si>
  <si>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</si>
  <si>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</si>
  <si>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</si>
  <si>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</si>
  <si>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</si>
  <si>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</si>
  <si>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</si>
  <si>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</si>
  <si>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</si>
  <si>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</si>
  <si>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</si>
  <si>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</si>
  <si>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</si>
  <si>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</si>
  <si>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</si>
  <si>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</si>
  <si>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</si>
  <si>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</si>
  <si>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</si>
  <si>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</si>
  <si>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</si>
  <si>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</si>
  <si>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</si>
  <si>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</si>
  <si>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</si>
  <si>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</si>
  <si>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</si>
  <si>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</si>
  <si>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</si>
  <si>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</si>
  <si>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</si>
  <si>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</si>
  <si>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</si>
  <si>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</si>
  <si>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</si>
  <si>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</si>
  <si>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</si>
  <si>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</si>
  <si>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</si>
  <si>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</si>
  <si>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</si>
  <si>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</si>
  <si>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</si>
  <si>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</si>
  <si>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</si>
  <si>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</si>
  <si>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</si>
  <si>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</si>
  <si>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</si>
  <si>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</si>
  <si>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</si>
  <si>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</si>
  <si>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</si>
  <si>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</si>
  <si>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</si>
  <si>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</si>
  <si>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</si>
  <si>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</si>
  <si>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</si>
  <si>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</si>
  <si>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</si>
  <si>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</si>
  <si>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</si>
  <si>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</si>
  <si>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</si>
  <si>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</si>
  <si>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</si>
  <si>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</si>
  <si>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</si>
  <si>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</si>
  <si>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</si>
  <si>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</si>
  <si>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</si>
  <si>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</si>
  <si>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</si>
  <si>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</si>
  <si>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</si>
  <si>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</si>
  <si>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</si>
  <si>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</si>
  <si>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</si>
  <si>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</si>
  <si>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</si>
  <si>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</si>
  <si>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</si>
  <si>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</si>
  <si>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</si>
  <si>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</si>
  <si>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</si>
  <si>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</si>
  <si>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</si>
  <si>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</si>
  <si>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</si>
  <si>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</si>
  <si>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</si>
  <si>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</si>
  <si>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</si>
  <si>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</si>
  <si>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</si>
  <si>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</si>
  <si>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</si>
  <si>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</si>
  <si>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</si>
  <si>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</si>
  <si>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</si>
  <si>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</si>
  <si>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</si>
  <si>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</si>
  <si>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</si>
  <si>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</si>
  <si>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</si>
  <si>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</si>
  <si>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</si>
  <si>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</si>
  <si>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</si>
  <si>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</si>
  <si>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</si>
  <si>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</si>
  <si>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</si>
  <si>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</si>
  <si>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</si>
  <si>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</si>
  <si>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</si>
  <si>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</si>
  <si>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</si>
  <si>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</si>
  <si>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</si>
  <si>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</si>
  <si>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</si>
  <si>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</si>
  <si>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</si>
  <si>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</si>
  <si>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</si>
  <si>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</si>
  <si>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</si>
  <si>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</si>
  <si>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</si>
  <si>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</si>
  <si>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</si>
  <si>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</si>
  <si>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</si>
  <si>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</si>
  <si>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</si>
  <si>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</si>
  <si>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</si>
  <si>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</si>
  <si>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</si>
  <si>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</si>
  <si>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</si>
  <si>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</si>
  <si>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</si>
  <si>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</si>
  <si>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</si>
  <si>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</si>
  <si>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</si>
  <si>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</si>
  <si>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</si>
  <si>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</si>
  <si>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</si>
  <si>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</si>
  <si>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</si>
  <si>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</si>
  <si>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</si>
  <si>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</si>
  <si>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</si>
  <si>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</si>
  <si>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</si>
  <si>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</si>
  <si>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</si>
  <si>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</si>
  <si>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</si>
  <si>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</si>
  <si>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</si>
  <si>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</si>
  <si>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</si>
  <si>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</si>
  <si>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</si>
  <si>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</si>
  <si>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</si>
  <si>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</si>
  <si>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</si>
  <si>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</si>
  <si>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</si>
  <si>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</si>
  <si>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</si>
  <si>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</si>
  <si>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</si>
  <si>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</si>
  <si>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</si>
  <si>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</si>
  <si>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</si>
  <si>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</si>
  <si>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</si>
  <si>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</si>
  <si>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</si>
  <si>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</si>
  <si>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</si>
  <si>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</si>
  <si>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</si>
  <si>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</si>
  <si>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</si>
  <si>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</si>
  <si>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</si>
  <si>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</si>
  <si>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</si>
  <si>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</si>
  <si>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</si>
  <si>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</si>
  <si>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</si>
  <si>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</si>
  <si>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</si>
  <si>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</si>
  <si>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</si>
  <si>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</si>
  <si>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</si>
  <si>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</si>
  <si>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</si>
  <si>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</si>
  <si>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</si>
  <si>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</si>
  <si>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</si>
  <si>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</si>
  <si>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</si>
  <si>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</si>
  <si>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</si>
  <si>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</si>
  <si>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</si>
  <si>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</si>
  <si>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</si>
  <si>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</si>
  <si>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</si>
  <si>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</si>
  <si>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</si>
  <si>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</si>
  <si>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</si>
  <si>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</si>
  <si>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</si>
  <si>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</si>
  <si>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</si>
  <si>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</si>
  <si>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</si>
  <si>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</si>
  <si>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</si>
  <si>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</si>
  <si>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</si>
  <si>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</si>
  <si>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</si>
  <si>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</si>
  <si>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</si>
  <si>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</si>
  <si>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</si>
  <si>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</si>
  <si>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</si>
  <si>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</si>
  <si>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</si>
  <si>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</si>
  <si>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</si>
  <si>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</si>
  <si>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</si>
  <si>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</si>
  <si>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</si>
  <si>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</si>
  <si>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</si>
  <si>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</si>
  <si>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</si>
  <si>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</si>
  <si>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</si>
  <si>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</si>
  <si>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</si>
  <si>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</si>
  <si>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</si>
  <si>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</si>
  <si>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</si>
  <si>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</si>
  <si>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</si>
  <si>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</si>
  <si>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</si>
  <si>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</si>
  <si>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</si>
  <si>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</si>
  <si>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</si>
  <si>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</si>
  <si>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</si>
  <si>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</si>
  <si>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</si>
  <si>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</si>
  <si>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</si>
  <si>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</si>
  <si>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</si>
  <si>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</si>
  <si>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</si>
  <si>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</si>
  <si>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</si>
  <si>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</si>
  <si>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</si>
  <si>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</si>
  <si>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</si>
  <si>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</si>
  <si>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</si>
  <si>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</si>
  <si>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</si>
  <si>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</si>
  <si>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</si>
  <si>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</si>
  <si>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</si>
  <si>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</si>
  <si>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</si>
  <si>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</si>
  <si>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</si>
  <si>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</si>
  <si>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</si>
  <si>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</si>
  <si>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</si>
  <si>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</si>
  <si>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</si>
  <si>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</si>
  <si>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</si>
  <si>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</si>
  <si>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</si>
  <si>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</si>
  <si>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</si>
  <si>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</si>
  <si>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</si>
  <si>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</si>
  <si>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</si>
  <si>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</si>
  <si>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</si>
  <si>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</si>
  <si>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</si>
  <si>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</si>
  <si>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</si>
  <si>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</si>
  <si>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</si>
  <si>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</si>
  <si>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</si>
  <si>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</si>
  <si>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</si>
  <si>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</si>
  <si>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</si>
  <si>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</si>
  <si>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</si>
  <si>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</si>
  <si>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</si>
  <si>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</si>
  <si>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</si>
  <si>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</si>
  <si>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</si>
  <si>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</si>
  <si>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</si>
  <si>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</si>
  <si>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</si>
  <si>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</si>
  <si>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</si>
  <si>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</si>
  <si>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</si>
  <si>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</si>
  <si>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</si>
  <si>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</si>
  <si>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</si>
  <si>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</si>
  <si>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</si>
  <si>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</si>
  <si>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</si>
  <si>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</si>
  <si>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</si>
  <si>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</si>
  <si>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</si>
  <si>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</si>
  <si>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</si>
  <si>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</si>
  <si>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</si>
  <si>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</si>
  <si>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</si>
  <si>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</si>
  <si>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</si>
  <si>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</si>
  <si>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</si>
  <si>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</si>
  <si>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</si>
  <si>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</si>
  <si>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</si>
  <si>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</si>
  <si>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</si>
  <si>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</si>
  <si>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</si>
  <si>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</si>
  <si>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</si>
  <si>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</si>
  <si>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</si>
  <si>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</si>
  <si>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</si>
  <si>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</si>
  <si>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</si>
  <si>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</si>
  <si>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</si>
  <si>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</si>
  <si>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</si>
  <si>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</si>
  <si>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</si>
  <si>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</si>
  <si>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</si>
  <si>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</si>
  <si>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</si>
  <si>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</si>
  <si>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</si>
  <si>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</si>
  <si>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</si>
  <si>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</si>
  <si>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</si>
  <si>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</si>
  <si>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</si>
  <si>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</si>
  <si>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</si>
  <si>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</si>
  <si>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</si>
  <si>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</si>
  <si>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</si>
  <si>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</si>
  <si>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</si>
  <si>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</si>
  <si>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</si>
  <si>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</si>
  <si>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</si>
  <si>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</si>
  <si>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</si>
  <si>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</si>
  <si>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</si>
  <si>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</si>
  <si>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</si>
  <si>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</si>
  <si>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</si>
  <si>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</si>
  <si>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</si>
  <si>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</si>
  <si>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</si>
  <si>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</si>
  <si>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</si>
  <si>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</si>
  <si>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</si>
  <si>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</si>
  <si>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</si>
  <si>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</si>
  <si>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</si>
  <si>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</si>
  <si>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</si>
  <si>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</si>
  <si>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</si>
  <si>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</si>
  <si>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</si>
  <si>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</si>
  <si>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</si>
  <si>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</si>
  <si>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</si>
  <si>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</si>
  <si>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</si>
  <si>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</si>
  <si>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</si>
  <si>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</si>
  <si>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</si>
  <si>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</si>
  <si>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</si>
  <si>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</si>
  <si>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</si>
  <si>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</si>
  <si>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</si>
  <si>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</si>
  <si>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</si>
  <si>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</si>
  <si>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</si>
  <si>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</si>
  <si>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</si>
  <si>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</si>
  <si>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</si>
  <si>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</si>
  <si>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</si>
  <si>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</si>
  <si>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</si>
  <si>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</si>
  <si>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</si>
  <si>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</si>
  <si>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</si>
  <si>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</si>
  <si>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</si>
  <si>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</si>
  <si>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</si>
  <si>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</si>
  <si>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</si>
  <si>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</si>
  <si>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</si>
  <si>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</si>
  <si>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</si>
  <si>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</si>
  <si>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</si>
  <si>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</si>
  <si>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</si>
  <si>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</si>
  <si>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</si>
  <si>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</si>
  <si>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</si>
  <si>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</si>
  <si>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</si>
  <si>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</si>
  <si>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</si>
  <si>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</si>
  <si>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</si>
  <si>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</si>
  <si>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</si>
  <si>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</si>
  <si>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</si>
  <si>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</si>
  <si>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</si>
  <si>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</si>
  <si>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</si>
  <si>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</si>
  <si>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</si>
  <si>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</si>
  <si>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</si>
  <si>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</si>
  <si>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</si>
  <si>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</si>
  <si>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</si>
  <si>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</si>
  <si>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</si>
  <si>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</si>
  <si>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</si>
  <si>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</si>
  <si>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</si>
  <si>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</si>
  <si>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</si>
  <si>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</si>
  <si>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</si>
  <si>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</si>
  <si>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</si>
  <si>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</si>
  <si>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</si>
  <si>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</si>
  <si>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</si>
  <si>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</si>
  <si>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</si>
  <si>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</si>
  <si>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</si>
  <si>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</si>
  <si>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</si>
  <si>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</si>
  <si>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</si>
  <si>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</si>
  <si>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</si>
  <si>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</si>
  <si>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</si>
  <si>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</si>
  <si>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</si>
  <si>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</si>
  <si>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</si>
  <si>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</si>
  <si>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</si>
  <si>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</si>
  <si>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</si>
  <si>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</si>
  <si>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</si>
  <si>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</si>
  <si>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</si>
  <si>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</si>
  <si>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</si>
  <si>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</si>
  <si>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</si>
  <si>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</si>
  <si>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</si>
  <si>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</si>
  <si>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</si>
  <si>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</si>
  <si>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</si>
  <si>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</si>
  <si>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</si>
  <si>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</si>
  <si>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</si>
  <si>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</si>
  <si>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</si>
  <si>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</si>
  <si>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</si>
  <si>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</si>
  <si>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</si>
  <si>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</si>
  <si>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</si>
  <si>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</si>
  <si>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</si>
  <si>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</si>
  <si>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</si>
  <si>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</si>
  <si>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</si>
  <si>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</si>
  <si>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</si>
  <si>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</si>
  <si>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</si>
  <si>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</si>
  <si>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</si>
  <si>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</si>
  <si>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</si>
  <si>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</si>
  <si>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</si>
  <si>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</si>
  <si>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</si>
  <si>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</si>
  <si>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</si>
  <si>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</si>
  <si>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</si>
  <si>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</si>
  <si>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</si>
  <si>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</si>
  <si>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</si>
  <si>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</si>
  <si>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</si>
  <si>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</si>
  <si>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</si>
  <si>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</si>
  <si>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</si>
  <si>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</si>
  <si>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</si>
  <si>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</si>
  <si>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</si>
  <si>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</si>
  <si>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</si>
  <si>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</si>
  <si>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</si>
  <si>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</si>
  <si>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</si>
  <si>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</si>
  <si>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</si>
  <si>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</si>
  <si>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</si>
  <si>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</si>
  <si>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</si>
  <si>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</si>
  <si>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</si>
  <si>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</si>
  <si>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</si>
  <si>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</si>
  <si>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</si>
  <si>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</si>
  <si>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</si>
  <si>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</si>
  <si>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</si>
  <si>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</si>
  <si>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</si>
  <si>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</si>
  <si>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</si>
  <si>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</si>
  <si>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</si>
  <si>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</si>
  <si>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</si>
  <si>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</si>
  <si>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</si>
  <si>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</si>
  <si>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</si>
  <si>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</si>
  <si>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</si>
  <si>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</si>
  <si>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</si>
  <si>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</si>
  <si>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</si>
  <si>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</si>
  <si>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</si>
  <si>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</si>
  <si>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</si>
  <si>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</si>
  <si>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</si>
  <si>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</si>
  <si>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</si>
  <si>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</si>
  <si>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</si>
  <si>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</si>
  <si>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</si>
  <si>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</si>
  <si>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</si>
  <si>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</si>
  <si>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</si>
  <si>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</si>
  <si>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</si>
  <si>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</si>
  <si>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</si>
  <si>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</si>
  <si>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</si>
  <si>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</si>
  <si>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</si>
  <si>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</si>
  <si>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</si>
  <si>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</si>
  <si>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</si>
  <si>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</si>
  <si>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</si>
  <si>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</si>
  <si>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</si>
  <si>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</si>
  <si>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</si>
  <si>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</si>
  <si>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</si>
  <si>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</si>
  <si>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</si>
  <si>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</si>
  <si>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</si>
  <si>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</si>
  <si>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</si>
  <si>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</si>
  <si>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</si>
  <si>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</si>
  <si>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</si>
  <si>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</si>
  <si>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</si>
  <si>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</si>
  <si>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</si>
  <si>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</si>
  <si>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</si>
  <si>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</si>
  <si>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</si>
  <si>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</si>
  <si>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</si>
  <si>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</si>
  <si>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</si>
  <si>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</si>
  <si>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</si>
  <si>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</si>
  <si>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</si>
  <si>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</si>
  <si>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</si>
  <si>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</si>
  <si>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</si>
  <si>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</si>
  <si>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</si>
  <si>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</si>
  <si>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</si>
  <si>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</si>
  <si>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</si>
  <si>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</si>
  <si>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</si>
  <si>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</si>
  <si>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</si>
  <si>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</si>
  <si>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</si>
  <si>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</si>
  <si>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</si>
  <si>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</si>
  <si>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</si>
  <si>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</si>
  <si>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</si>
  <si>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</si>
  <si>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</si>
  <si>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</si>
  <si>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</si>
  <si>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</si>
  <si>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</si>
  <si>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</si>
  <si>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</si>
  <si>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</si>
  <si>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</si>
  <si>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</si>
  <si>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</si>
  <si>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</si>
  <si>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</si>
  <si>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</si>
  <si>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</si>
  <si>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</si>
  <si>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</si>
  <si>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</si>
  <si>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</si>
  <si>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</si>
  <si>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</si>
  <si>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</si>
  <si>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</si>
  <si>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</si>
  <si>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</si>
  <si>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</si>
  <si>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</si>
  <si>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</si>
  <si>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</si>
  <si>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</si>
  <si>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</si>
  <si>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</si>
  <si>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</si>
  <si>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</si>
  <si>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</si>
  <si>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</si>
  <si>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</si>
  <si>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</si>
  <si>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</si>
  <si>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</si>
  <si>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</si>
  <si>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</si>
  <si>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</si>
  <si>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</si>
  <si>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</si>
  <si>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</si>
  <si>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</si>
  <si>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</si>
  <si>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</si>
  <si>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</si>
  <si>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</si>
  <si>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</si>
  <si>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</si>
  <si>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</si>
  <si>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</si>
  <si>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</si>
  <si>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</si>
  <si>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</si>
  <si>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</si>
  <si>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</si>
  <si>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</si>
  <si>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</si>
  <si>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</si>
  <si>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</si>
  <si>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</si>
  <si>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</si>
  <si>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</si>
  <si>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</si>
  <si>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</si>
  <si>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</si>
  <si>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</si>
  <si>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</si>
  <si>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</si>
  <si>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</si>
  <si>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</si>
  <si>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</si>
  <si>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</si>
  <si>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</si>
  <si>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</si>
  <si>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</si>
  <si>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</si>
  <si>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</si>
  <si>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</si>
  <si>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</si>
  <si>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</si>
  <si>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</si>
  <si>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</si>
  <si>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</si>
  <si>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</si>
  <si>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</si>
  <si>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</si>
  <si>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</si>
  <si>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</si>
  <si>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</si>
  <si>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</si>
  <si>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</si>
  <si>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</si>
  <si>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</si>
  <si>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</si>
  <si>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</si>
  <si>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</si>
  <si>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</si>
  <si>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</si>
  <si>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</si>
  <si>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</si>
  <si>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</si>
  <si>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</si>
  <si>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</si>
  <si>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</si>
  <si>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</si>
  <si>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</si>
  <si>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</si>
  <si>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</si>
  <si>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</si>
  <si>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</si>
  <si>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</si>
  <si>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</si>
  <si>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</si>
  <si>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</si>
  <si>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</si>
  <si>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</si>
  <si>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</si>
  <si>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</si>
  <si>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</si>
  <si>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</si>
  <si>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</si>
  <si>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</si>
  <si>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</si>
  <si>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</si>
  <si>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</si>
  <si>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</si>
  <si>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</si>
  <si>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</si>
  <si>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</si>
  <si>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</si>
  <si>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</si>
  <si>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</si>
  <si>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</si>
  <si>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</si>
  <si>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</si>
  <si>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</si>
  <si>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</si>
  <si>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</si>
  <si>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</si>
  <si>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</si>
  <si>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</si>
  <si>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</si>
  <si>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</si>
  <si>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</si>
  <si>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</si>
  <si>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</si>
  <si>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</si>
  <si>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</si>
  <si>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</si>
  <si>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</si>
  <si>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</si>
  <si>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</si>
  <si>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</si>
  <si>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</si>
  <si>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</si>
  <si>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</si>
  <si>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</si>
  <si>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</si>
  <si>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</si>
  <si>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</si>
  <si>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</si>
  <si>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</si>
  <si>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</si>
  <si>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</si>
  <si>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</si>
  <si>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</si>
  <si>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</si>
  <si>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</si>
  <si>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</si>
  <si>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</si>
  <si>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</si>
  <si>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</si>
  <si>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</si>
  <si>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</si>
  <si>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</si>
  <si>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</si>
  <si>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</si>
  <si>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</si>
  <si>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</si>
  <si>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</si>
  <si>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</si>
  <si>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</si>
  <si>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</si>
  <si>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</si>
  <si>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</si>
  <si>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</si>
  <si>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</si>
  <si>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</si>
  <si>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</si>
  <si>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</si>
  <si>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</si>
  <si>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</si>
  <si>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</si>
  <si>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</si>
  <si>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</si>
  <si>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</si>
  <si>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</si>
  <si>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</si>
  <si>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</si>
  <si>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</si>
  <si>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</si>
  <si>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</si>
  <si>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</si>
  <si>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</si>
  <si>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</si>
  <si>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</si>
  <si>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</si>
  <si>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</si>
  <si>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</si>
  <si>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</si>
  <si>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</si>
  <si>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</si>
  <si>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</si>
  <si>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</si>
  <si>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</si>
  <si>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</si>
  <si>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</si>
  <si>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</si>
  <si>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</si>
  <si>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</si>
  <si>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</si>
  <si>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</si>
  <si>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</si>
  <si>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</si>
  <si>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</si>
  <si>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</si>
  <si>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</si>
  <si>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</si>
  <si>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</si>
  <si>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</si>
  <si>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</si>
  <si>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</si>
  <si>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</si>
  <si>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</si>
  <si>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</si>
  <si>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</si>
  <si>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</si>
  <si>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</si>
  <si>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</si>
  <si>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</si>
  <si>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</si>
  <si>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</si>
  <si>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</si>
  <si>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</si>
  <si>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</si>
  <si>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</si>
  <si>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</si>
  <si>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</si>
  <si>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</si>
  <si>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</si>
  <si>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</si>
  <si>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</si>
  <si>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</si>
  <si>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</si>
  <si>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</si>
  <si>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</si>
  <si>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</si>
  <si>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</si>
  <si>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</si>
  <si>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</si>
  <si>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</si>
  <si>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</si>
  <si>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</si>
  <si>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</si>
  <si>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</si>
  <si>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</si>
  <si>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</si>
  <si>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</si>
  <si>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</si>
  <si>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</si>
  <si>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</si>
  <si>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</si>
  <si>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</si>
  <si>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</si>
  <si>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</si>
  <si>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</si>
  <si>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</si>
  <si>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</si>
  <si>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</si>
  <si>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</si>
  <si>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</si>
  <si>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</si>
  <si>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</si>
  <si>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</si>
  <si>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</si>
  <si>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</si>
  <si>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</si>
  <si>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</si>
  <si>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</si>
  <si>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</si>
  <si>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</si>
  <si>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</si>
  <si>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</si>
  <si>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</si>
  <si>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</si>
  <si>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</si>
  <si>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</si>
  <si>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</si>
  <si>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</si>
  <si>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</si>
  <si>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</si>
  <si>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</si>
  <si>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</si>
  <si>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</si>
  <si>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</si>
  <si>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</si>
  <si>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</si>
  <si>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</si>
  <si>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</si>
  <si>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</si>
  <si>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</si>
  <si>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</si>
  <si>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</si>
  <si>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</si>
  <si>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</si>
  <si>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</si>
  <si>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</si>
  <si>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</si>
  <si>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</si>
  <si>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</si>
  <si>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</si>
  <si>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</si>
  <si>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</si>
  <si>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</si>
  <si>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</si>
  <si>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</si>
  <si>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</si>
  <si>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</si>
  <si>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</si>
  <si>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</si>
  <si>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</si>
  <si>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</si>
  <si>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</si>
  <si>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</si>
  <si>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</si>
  <si>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</si>
  <si>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</si>
  <si>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</si>
  <si>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</si>
  <si>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</si>
  <si>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</si>
  <si>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</si>
  <si>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</si>
  <si>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</si>
  <si>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</si>
  <si>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</si>
  <si>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</si>
  <si>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</si>
  <si>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</si>
  <si>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</si>
  <si>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</si>
  <si>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</si>
  <si>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</si>
  <si>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</si>
  <si>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</si>
  <si>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</si>
  <si>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</si>
  <si>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</si>
  <si>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</si>
  <si>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</si>
  <si>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</si>
  <si>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</si>
  <si>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</si>
  <si>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</si>
  <si>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</si>
  <si>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</si>
  <si>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</si>
  <si>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</si>
  <si>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</si>
  <si>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</si>
  <si>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</si>
  <si>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</si>
  <si>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</si>
  <si>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</si>
  <si>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</si>
  <si>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</si>
  <si>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</si>
  <si>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</si>
  <si>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</si>
  <si>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</si>
  <si>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</si>
  <si>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</si>
  <si>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</si>
  <si>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</si>
  <si>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</si>
  <si>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</si>
  <si>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</si>
  <si>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</si>
  <si>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</si>
  <si>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</si>
  <si>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</si>
  <si>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</si>
  <si>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</si>
  <si>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</si>
  <si>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</si>
  <si>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</si>
  <si>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</si>
  <si>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</si>
  <si>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</si>
  <si>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</si>
  <si>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</si>
  <si>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</si>
  <si>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</si>
  <si>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</si>
  <si>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</si>
  <si>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</si>
  <si>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</si>
  <si>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</si>
  <si>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</si>
  <si>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</si>
  <si>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</si>
  <si>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</si>
  <si>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</si>
  <si>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</si>
  <si>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</si>
  <si>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</si>
  <si>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</si>
  <si>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</si>
  <si>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</si>
  <si>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</si>
  <si>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</si>
  <si>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</si>
  <si>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</si>
  <si>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</si>
  <si>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</si>
  <si>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</si>
  <si>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</si>
  <si>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</si>
  <si>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</si>
  <si>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</si>
  <si>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</si>
  <si>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</si>
  <si>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</si>
  <si>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</si>
  <si>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</si>
  <si>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</si>
  <si>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</si>
  <si>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</si>
  <si>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</si>
  <si>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</si>
  <si>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</si>
  <si>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</si>
  <si>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</si>
  <si>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</si>
  <si>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</si>
  <si>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</si>
  <si>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</si>
  <si>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</si>
  <si>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</si>
  <si>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</si>
  <si>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</si>
  <si>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</si>
  <si>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</si>
  <si>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</si>
  <si>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</si>
  <si>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</si>
  <si>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</si>
  <si>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</si>
  <si>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</si>
  <si>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</si>
  <si>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</si>
  <si>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</si>
  <si>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</si>
  <si>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</si>
  <si>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</si>
  <si>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</si>
  <si>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</si>
  <si>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</si>
  <si>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</si>
  <si>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</si>
  <si>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</si>
  <si>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</si>
  <si>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</si>
  <si>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</si>
  <si>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</si>
  <si>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</si>
  <si>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</si>
  <si>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</si>
  <si>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</si>
  <si>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</si>
  <si>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</si>
  <si>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</si>
  <si>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</si>
  <si>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</si>
  <si>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</si>
  <si>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</si>
  <si>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</si>
  <si>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</si>
  <si>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</si>
  <si>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</si>
  <si>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</si>
  <si>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</si>
  <si>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</si>
  <si>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</si>
  <si>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</si>
  <si>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</si>
  <si>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</si>
  <si>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</si>
  <si>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</si>
  <si>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</si>
  <si>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</si>
  <si>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</si>
  <si>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</si>
  <si>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</si>
  <si>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</si>
  <si>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</si>
  <si>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</si>
  <si>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</si>
  <si>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</si>
  <si>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</si>
  <si>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</si>
  <si>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</si>
  <si>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</si>
  <si>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</si>
  <si>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</si>
  <si>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</si>
  <si>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</si>
  <si>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</si>
  <si>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</si>
  <si>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</si>
  <si>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</si>
  <si>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</si>
  <si>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</si>
  <si>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</si>
  <si>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</si>
  <si>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</si>
  <si>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</si>
  <si>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</si>
  <si>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</si>
  <si>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</si>
  <si>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</si>
  <si>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</si>
  <si>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</si>
  <si>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</si>
  <si>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</si>
  <si>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</si>
  <si>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</si>
  <si>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</si>
  <si>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</si>
  <si>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</si>
  <si>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</si>
  <si>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</si>
  <si>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</si>
  <si>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</si>
  <si>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</si>
  <si>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</si>
  <si>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</si>
  <si>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</si>
  <si>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</si>
  <si>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</si>
  <si>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</si>
  <si>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</si>
  <si>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</si>
  <si>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</si>
  <si>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</si>
  <si>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</si>
  <si>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</si>
  <si>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</si>
  <si>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</si>
  <si>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</si>
  <si>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</si>
  <si>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</si>
  <si>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</si>
  <si>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</si>
  <si>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</si>
  <si>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</si>
  <si>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</si>
  <si>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</si>
  <si>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</si>
  <si>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</si>
  <si>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</si>
  <si>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</si>
  <si>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</si>
  <si>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</si>
  <si>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</si>
  <si>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</si>
  <si>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</si>
  <si>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</si>
  <si>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</si>
  <si>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</si>
  <si>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</si>
  <si>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</si>
  <si>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</si>
  <si>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</si>
  <si>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</si>
  <si>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</si>
  <si>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</si>
  <si>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</si>
  <si>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</si>
  <si>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</si>
  <si>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</si>
  <si>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</si>
  <si>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</si>
  <si>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</si>
  <si>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</si>
  <si>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</si>
  <si>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</si>
  <si>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</si>
  <si>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</si>
  <si>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</si>
  <si>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</si>
  <si>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</si>
  <si>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</si>
  <si>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</si>
  <si>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</si>
  <si>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</si>
  <si>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</si>
  <si>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</si>
  <si>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</si>
  <si>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</si>
  <si>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</si>
  <si>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</si>
  <si>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</si>
  <si>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</si>
  <si>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</si>
  <si>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</si>
  <si>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</si>
  <si>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</si>
  <si>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</si>
  <si>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</si>
  <si>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</si>
  <si>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</si>
  <si>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</si>
  <si>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</si>
  <si>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</si>
  <si>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</si>
  <si>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</si>
  <si>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</si>
  <si>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</si>
  <si>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</si>
  <si>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</si>
  <si>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</si>
  <si>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</si>
  <si>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</si>
  <si>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</si>
  <si>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</si>
  <si>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</si>
  <si>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</si>
  <si>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</si>
  <si>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</si>
  <si>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</si>
  <si>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</si>
  <si>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</si>
  <si>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</si>
  <si>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</si>
  <si>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</si>
  <si>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</si>
  <si>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</si>
  <si>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</si>
  <si>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</si>
  <si>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</si>
  <si>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</si>
  <si>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</si>
  <si>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</si>
  <si>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</si>
  <si>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</si>
  <si>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</si>
  <si>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</si>
  <si>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</si>
  <si>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</si>
  <si>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</si>
  <si>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</si>
  <si>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</si>
  <si>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</si>
  <si>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</si>
  <si>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</si>
  <si>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</si>
  <si>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</si>
  <si>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</si>
  <si>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</si>
  <si>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</si>
  <si>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</si>
  <si>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</si>
  <si>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</si>
  <si>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</si>
  <si>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</si>
  <si>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</si>
  <si>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</si>
  <si>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</si>
  <si>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</si>
  <si>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</si>
  <si>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</si>
  <si>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</si>
  <si>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</si>
  <si>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</si>
  <si>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</si>
  <si>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</si>
  <si>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</si>
  <si>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</si>
  <si>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</si>
  <si>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</si>
  <si>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</si>
  <si>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</si>
  <si>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</si>
  <si>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</si>
  <si>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</si>
  <si>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</si>
  <si>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</si>
  <si>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</si>
  <si>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</si>
  <si>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</si>
  <si>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</si>
  <si>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</si>
  <si>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</si>
  <si>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</si>
  <si>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</si>
  <si>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</si>
  <si>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</si>
  <si>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</si>
  <si>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</si>
  <si>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</si>
  <si>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</si>
  <si>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</si>
  <si>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</si>
  <si>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</si>
  <si>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</si>
  <si>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</si>
  <si>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</si>
  <si>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</si>
  <si>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</si>
  <si>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</si>
  <si>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</si>
  <si>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</si>
  <si>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</si>
  <si>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</si>
  <si>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</si>
  <si>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</si>
  <si>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</si>
  <si>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</si>
  <si>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</si>
  <si>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</si>
  <si>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</si>
  <si>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</si>
  <si>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</si>
  <si>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</si>
  <si>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</si>
  <si>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</si>
  <si>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</si>
  <si>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</si>
  <si>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</si>
  <si>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</si>
  <si>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</si>
  <si>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</si>
  <si>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</si>
  <si>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</si>
  <si>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</si>
  <si>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</si>
  <si>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</si>
  <si>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</si>
  <si>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</si>
  <si>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</si>
  <si>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</si>
  <si>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</si>
  <si>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</si>
  <si>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</si>
  <si>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</si>
  <si>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</si>
  <si>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</si>
  <si>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</si>
  <si>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</si>
  <si>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</si>
  <si>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</si>
  <si>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</si>
  <si>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</si>
  <si>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</si>
  <si>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</si>
  <si>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</si>
  <si>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</si>
  <si>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</si>
  <si>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</si>
  <si>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</si>
  <si>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</si>
  <si>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</si>
  <si>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</si>
  <si>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</si>
  <si>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</si>
  <si>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</si>
  <si>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</si>
  <si>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</si>
  <si>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</si>
  <si>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</si>
  <si>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</si>
  <si>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</si>
  <si>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</si>
  <si>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</si>
  <si>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</si>
  <si>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</si>
  <si>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</si>
  <si>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</si>
  <si>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</si>
  <si>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</si>
  <si>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</si>
  <si>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</si>
  <si>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</si>
  <si>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</si>
  <si>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</si>
  <si>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</si>
  <si>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</si>
  <si>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</si>
  <si>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</si>
  <si>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</si>
  <si>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</si>
  <si>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</si>
  <si>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</si>
  <si>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</si>
  <si>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</si>
  <si>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</si>
  <si>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</si>
  <si>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</si>
  <si>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</si>
  <si>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</si>
  <si>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</si>
  <si>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</si>
  <si>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</si>
  <si>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</si>
  <si>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</si>
  <si>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</si>
  <si>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</si>
  <si>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</si>
  <si>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</si>
  <si>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</si>
  <si>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</si>
  <si>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</si>
  <si>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</si>
  <si>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</si>
  <si>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</si>
  <si>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</si>
  <si>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</si>
  <si>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</si>
  <si>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</si>
  <si>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</si>
  <si>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</si>
  <si>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</si>
  <si>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</si>
  <si>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</si>
  <si>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</si>
  <si>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</si>
  <si>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</si>
  <si>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</si>
  <si>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</si>
  <si>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</si>
  <si>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</si>
  <si>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</si>
  <si>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</si>
  <si>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</si>
  <si>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</si>
  <si>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</si>
  <si>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</si>
  <si>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</si>
  <si>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</si>
  <si>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</si>
  <si>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</si>
  <si>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</si>
  <si>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</si>
  <si>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</si>
  <si>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</si>
  <si>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</si>
  <si>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</si>
  <si>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</si>
  <si>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</si>
  <si>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</si>
  <si>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</si>
  <si>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</si>
  <si>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</si>
  <si>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</si>
  <si>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</si>
  <si>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</si>
  <si>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</si>
  <si>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</si>
  <si>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</si>
  <si>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</si>
  <si>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</si>
  <si>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</si>
  <si>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</si>
  <si>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</si>
  <si>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</si>
  <si>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</si>
  <si>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</si>
  <si>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</si>
  <si>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</si>
  <si>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</si>
  <si>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</si>
  <si>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</si>
  <si>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</si>
  <si>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</si>
  <si>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</si>
  <si>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</si>
  <si>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</si>
  <si>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</si>
  <si>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</si>
  <si>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</si>
  <si>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</si>
  <si>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</si>
  <si>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</si>
  <si>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</si>
  <si>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</si>
  <si>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</si>
  <si>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</si>
  <si>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</si>
  <si>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</si>
  <si>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</si>
  <si>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</si>
  <si>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</si>
  <si>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</si>
  <si>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</si>
  <si>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</si>
  <si>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</si>
  <si>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</si>
  <si>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</si>
  <si>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</si>
  <si>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</si>
  <si>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</si>
  <si>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</si>
  <si>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</si>
  <si>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</si>
  <si>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</si>
  <si>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</si>
  <si>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</si>
  <si>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</si>
  <si>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</si>
  <si>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</si>
  <si>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</si>
  <si>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</si>
  <si>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</si>
  <si>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</si>
  <si>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</si>
  <si>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</si>
  <si>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</si>
  <si>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</si>
  <si>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</si>
  <si>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</si>
  <si>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</si>
  <si>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</si>
  <si>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</si>
  <si>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</si>
  <si>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</si>
  <si>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</si>
  <si>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</si>
  <si>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</si>
  <si>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</si>
  <si>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</si>
  <si>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</si>
  <si>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</si>
  <si>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</si>
  <si>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</si>
  <si>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</si>
  <si>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</si>
  <si>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</si>
  <si>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</si>
  <si>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</si>
  <si>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</si>
  <si>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</si>
  <si>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</si>
  <si>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</si>
  <si>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</si>
  <si>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</si>
  <si>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</si>
  <si>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</si>
  <si>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</si>
  <si>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</si>
  <si>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</si>
  <si>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</si>
  <si>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</si>
  <si>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</si>
  <si>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</si>
  <si>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</si>
  <si>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</si>
  <si>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</si>
  <si>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</si>
  <si>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</si>
  <si>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</si>
  <si>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</si>
  <si>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</si>
  <si>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</si>
  <si>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</si>
  <si>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</si>
  <si>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</si>
  <si>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</si>
  <si>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</si>
  <si>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</si>
  <si>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</si>
  <si>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</si>
  <si>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</si>
  <si>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</si>
  <si>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</si>
  <si>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</si>
  <si>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</si>
  <si>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</si>
  <si>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</si>
  <si>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</si>
  <si>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</si>
  <si>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</si>
  <si>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</si>
  <si>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</si>
  <si>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</si>
  <si>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</si>
  <si>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</si>
  <si>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</si>
  <si>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</si>
  <si>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</si>
  <si>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</si>
  <si>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</si>
  <si>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</si>
  <si>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</si>
  <si>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</si>
  <si>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</si>
  <si>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</si>
  <si>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</si>
  <si>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</si>
  <si>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</si>
  <si>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</si>
  <si>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</si>
  <si>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</si>
  <si>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</si>
  <si>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</si>
  <si>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</si>
  <si>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</si>
  <si>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</si>
  <si>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</si>
  <si>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</si>
  <si>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</si>
  <si>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</si>
  <si>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</si>
  <si>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</si>
  <si>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</si>
  <si>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</si>
  <si>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</si>
  <si>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</si>
  <si>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</si>
  <si>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</si>
  <si>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</si>
  <si>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</si>
  <si>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</si>
  <si>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</si>
  <si>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</si>
  <si>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</si>
  <si>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</si>
  <si>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</si>
  <si>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</si>
  <si>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</si>
  <si>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</si>
  <si>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</si>
  <si>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</si>
  <si>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</si>
  <si>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</si>
  <si>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</si>
  <si>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</si>
  <si>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</si>
  <si>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</si>
  <si>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</si>
  <si>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</si>
  <si>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</si>
  <si>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</si>
  <si>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</si>
  <si>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</si>
  <si>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</si>
  <si>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</si>
  <si>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</si>
  <si>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</si>
  <si>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</si>
  <si>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</si>
  <si>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</si>
  <si>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</si>
  <si>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</si>
  <si>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</si>
  <si>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</si>
  <si>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</si>
  <si>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</si>
  <si>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</si>
  <si>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</si>
  <si>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</si>
  <si>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</si>
  <si>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</si>
  <si>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</si>
  <si>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</si>
  <si>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</si>
  <si>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</si>
  <si>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</si>
  <si>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</si>
  <si>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</si>
  <si>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</si>
  <si>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</si>
  <si>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</si>
  <si>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</si>
  <si>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</si>
  <si>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</si>
  <si>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</si>
  <si>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</si>
  <si>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</si>
  <si>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</si>
  <si>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</si>
  <si>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</si>
  <si>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</si>
  <si>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</si>
  <si>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</si>
  <si>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</si>
  <si>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</si>
  <si>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</si>
  <si>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</si>
  <si>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</si>
  <si>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</si>
  <si>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</si>
  <si>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</si>
  <si>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</si>
  <si>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</si>
  <si>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</si>
  <si>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</si>
  <si>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</si>
  <si>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</si>
  <si>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</si>
  <si>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</si>
  <si>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</si>
  <si>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</si>
  <si>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</si>
  <si>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</si>
  <si>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</si>
  <si>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</si>
  <si>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</si>
  <si>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</si>
  <si>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</si>
  <si>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</si>
  <si>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</si>
  <si>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</si>
  <si>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</si>
  <si>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</si>
  <si>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</si>
  <si>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</si>
  <si>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</si>
  <si>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</si>
  <si>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</si>
  <si>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</si>
  <si>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</si>
  <si>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</si>
  <si>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</si>
  <si>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</si>
  <si>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</si>
  <si>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</si>
  <si>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</si>
  <si>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</si>
  <si>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</si>
  <si>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</si>
  <si>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</si>
  <si>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</si>
  <si>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</si>
  <si>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</si>
  <si>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</si>
  <si>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</si>
  <si>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</si>
  <si>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</si>
  <si>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</si>
  <si>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</si>
  <si>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</si>
  <si>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</si>
  <si>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</si>
  <si>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</si>
  <si>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</si>
  <si>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</si>
  <si>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</si>
  <si>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</si>
  <si>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</si>
  <si>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</si>
  <si>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</si>
  <si>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</si>
  <si>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</si>
  <si>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</si>
  <si>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</si>
  <si>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</si>
  <si>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</si>
  <si>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</si>
  <si>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</si>
  <si>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</si>
  <si>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</si>
  <si>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</si>
  <si>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</si>
  <si>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</si>
  <si>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</si>
  <si>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</si>
  <si>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</si>
  <si>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</si>
  <si>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</si>
  <si>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</si>
  <si>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</si>
  <si>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</si>
  <si>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</si>
  <si>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</si>
  <si>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</si>
  <si>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</si>
  <si>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</si>
  <si>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</si>
  <si>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</si>
  <si>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</si>
  <si>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</si>
  <si>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</si>
  <si>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</si>
  <si>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</si>
  <si>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</si>
  <si>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</si>
  <si>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</si>
  <si>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</si>
  <si>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</si>
  <si>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</si>
  <si>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</si>
  <si>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</si>
  <si>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</si>
  <si>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</si>
  <si>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</si>
  <si>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</si>
  <si>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</si>
  <si>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</si>
  <si>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</si>
  <si>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</si>
  <si>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</si>
  <si>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</si>
  <si>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</si>
  <si>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</si>
  <si>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</si>
  <si>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</si>
  <si>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</si>
  <si>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</si>
  <si>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</si>
  <si>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</si>
  <si>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</si>
  <si>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</si>
  <si>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</si>
  <si>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</si>
  <si>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</si>
  <si>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</si>
  <si>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</si>
  <si>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</si>
  <si>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</si>
  <si>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</si>
  <si>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</si>
  <si>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</si>
  <si>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</si>
  <si>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</si>
  <si>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</si>
  <si>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</si>
  <si>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</si>
  <si>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</si>
  <si>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</si>
  <si>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</si>
  <si>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</si>
  <si>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</si>
  <si>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</si>
  <si>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</si>
  <si>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</si>
  <si>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</si>
  <si>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</si>
  <si>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</si>
  <si>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</si>
  <si>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</si>
  <si>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</si>
  <si>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</si>
  <si>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</si>
  <si>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</si>
  <si>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</si>
  <si>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</si>
  <si>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</si>
  <si>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</si>
  <si>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</si>
  <si>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</si>
  <si>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</si>
  <si>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</si>
  <si>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</si>
  <si>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</si>
  <si>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</si>
  <si>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</si>
  <si>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</si>
  <si>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</si>
  <si>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</si>
  <si>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</si>
  <si>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</si>
  <si>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</si>
  <si>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</si>
  <si>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</si>
  <si>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</si>
  <si>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</si>
  <si>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</si>
  <si>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</si>
  <si>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</si>
  <si>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</si>
  <si>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</si>
  <si>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</si>
  <si>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</si>
  <si>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</si>
  <si>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</si>
  <si>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</si>
  <si>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</si>
  <si>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</si>
  <si>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</si>
  <si>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</si>
  <si>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</si>
  <si>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</si>
  <si>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</si>
  <si>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</si>
  <si>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</si>
  <si>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</si>
  <si>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</si>
  <si>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</si>
  <si>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</si>
  <si>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</si>
  <si>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</si>
  <si>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</si>
  <si>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</si>
  <si>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</si>
  <si>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</si>
  <si>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</si>
  <si>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</si>
  <si>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</si>
  <si>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</si>
  <si>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</si>
  <si>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</si>
  <si>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</si>
  <si>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</si>
  <si>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</si>
  <si>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</si>
  <si>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</si>
  <si>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</si>
  <si>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</si>
  <si>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</si>
  <si>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</si>
  <si>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</si>
  <si>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</si>
  <si>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</si>
  <si>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</si>
  <si>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</si>
  <si>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</si>
  <si>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</si>
  <si>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</si>
  <si>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</si>
  <si>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</si>
  <si>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</si>
  <si>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</si>
  <si>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</si>
  <si>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</si>
  <si>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</si>
  <si>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</si>
  <si>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</si>
  <si>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</si>
  <si>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</si>
  <si>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</si>
  <si>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</si>
  <si>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</si>
  <si>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</si>
  <si>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</si>
  <si>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</si>
  <si>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</si>
  <si>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</si>
  <si>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</si>
  <si>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</si>
  <si>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</si>
  <si>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</si>
  <si>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</si>
  <si>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</si>
  <si>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</si>
  <si>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</si>
  <si>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</si>
  <si>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</si>
  <si>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</si>
  <si>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</si>
  <si>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</si>
  <si>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</si>
  <si>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</si>
  <si>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</si>
  <si>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</si>
  <si>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</si>
  <si>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</si>
  <si>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</si>
  <si>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</si>
  <si>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</si>
  <si>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</si>
  <si>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</si>
  <si>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</si>
  <si>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</si>
  <si>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</si>
  <si>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</si>
  <si>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</si>
  <si>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</si>
  <si>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</si>
  <si>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</si>
  <si>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</si>
  <si>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</si>
  <si>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</si>
  <si>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</si>
  <si>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</si>
  <si>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</si>
  <si>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</si>
  <si>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</si>
  <si>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</si>
  <si>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</si>
  <si>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</si>
  <si>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</si>
  <si>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</si>
  <si>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</si>
  <si>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</si>
  <si>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</si>
  <si>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</si>
  <si>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</si>
  <si>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</si>
  <si>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</si>
  <si>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</si>
  <si>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</si>
  <si>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</si>
  <si>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</si>
  <si>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</si>
  <si>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</si>
  <si>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</si>
  <si>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</si>
  <si>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</si>
  <si>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</si>
  <si>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</si>
  <si>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</si>
  <si>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</si>
  <si>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</si>
  <si>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</si>
  <si>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</si>
  <si>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</si>
  <si>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</si>
  <si>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</si>
  <si>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</si>
  <si>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</si>
  <si>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</si>
  <si>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</si>
  <si>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</si>
  <si>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</si>
  <si>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</si>
  <si>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</si>
  <si>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</si>
  <si>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</si>
  <si>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</si>
  <si>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</si>
  <si>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</si>
  <si>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</si>
  <si>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</si>
  <si>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</si>
  <si>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</si>
  <si>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</si>
  <si>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</si>
  <si>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</si>
  <si>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</si>
  <si>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</si>
  <si>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</si>
  <si>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</si>
  <si>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</si>
  <si>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</si>
  <si>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</si>
  <si>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</si>
  <si>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</si>
  <si>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</si>
  <si>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</si>
  <si>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</si>
  <si>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</si>
  <si>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</si>
  <si>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</si>
  <si>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</si>
  <si>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</si>
  <si>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</si>
  <si>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</si>
  <si>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</si>
  <si>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</si>
  <si>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</si>
  <si>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</si>
  <si>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</si>
  <si>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</si>
  <si>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</si>
  <si>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</si>
  <si>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</si>
  <si>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</si>
  <si>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</si>
  <si>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</si>
  <si>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</si>
  <si>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</si>
  <si>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</si>
  <si>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</si>
  <si>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</si>
  <si>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</si>
  <si>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</si>
  <si>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</si>
  <si>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</si>
  <si>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</si>
  <si>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</si>
  <si>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</si>
  <si>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</si>
  <si>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</si>
  <si>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</si>
  <si>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</si>
  <si>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</si>
  <si>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</si>
  <si>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</si>
  <si>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</si>
  <si>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</si>
  <si>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</si>
  <si>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</si>
  <si>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</si>
  <si>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</si>
  <si>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</si>
  <si>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</si>
  <si>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</si>
  <si>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</si>
  <si>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</si>
  <si>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</si>
  <si>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</si>
  <si>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</si>
  <si>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</si>
  <si>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</si>
  <si>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</si>
  <si>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</si>
  <si>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</si>
  <si>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</si>
  <si>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</si>
  <si>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</si>
  <si>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</si>
  <si>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</si>
  <si>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</si>
  <si>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</si>
  <si>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</si>
  <si>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</si>
  <si>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</si>
  <si>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</si>
  <si>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</si>
  <si>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</si>
  <si>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Sceco team changing meter box, Team can't connect PG</t>
  </si>
  <si>
    <t>PCM-20251202-00000349</t>
  </si>
  <si>
    <t>30 min</t>
  </si>
  <si>
    <t>PCM-20251202-00000409</t>
  </si>
  <si>
    <t>90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</si>
  <si>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</si>
  <si>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</si>
  <si>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</si>
  <si>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</si>
  <si>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PCM-20251202-00000362</t>
  </si>
  <si>
    <t>jed0383</t>
  </si>
  <si>
    <t>20 min</t>
  </si>
  <si>
    <t>PCM-20251202-00000436</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</si>
  <si>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</si>
  <si>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</si>
  <si>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</si>
  <si>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</si>
  <si>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</si>
  <si>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</si>
  <si>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</si>
  <si>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</si>
  <si>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</si>
  <si>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PCM-20251202-00000430</t>
  </si>
  <si>
    <t>Em team on the way 10 mins</t>
  </si>
  <si>
    <t>PCM-20251202-00000415</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</si>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</sst>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3" totalsRowShown="0" headerRowDxfId="13" tableBorderDxfId="12">
  <autoFilter ref="A1:L46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330.41301909722097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45993.361445023147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45993.361445023147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45993.36144479167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45993.36144479167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45993.36144479167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45993.36144479167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45993.36144479167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45993.36144479167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45993.36144479167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45993.36144479167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45993.36144479167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45993.36144479167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45993.36144479167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45993.36144479167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45993.36144479167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45993.36144479167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45993.36144479167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45993.36144479167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45993.36144479167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45993.36144479167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45993.36144479167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45993.36144479167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45993.36144479167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45993.36144479167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45993.36144479167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45993.36144479167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45993.36144479167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45993.36144479167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45993.36144479167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45993.36144479167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45993.36144479167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45993.36144479167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45993.36144479167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45993.36144479167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45993.36144479167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45993.36144479167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45993.36144479167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45993.36144479167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45993.36144479167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45993.36144479167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45993.36144479167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45993.36144479167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45993.36144479167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45993.36144479167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45993.36144479167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45993.36144479167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45993.36144479167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45993.36144479167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45993.36144479167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45993.36144479167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45993.36144479167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45993.36144479167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45993.36144479167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45993.36144479167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45993.36144479167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45993.36144479167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45993.36144479167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45993.36144479167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45993.36144479167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45993.36144479167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45993.36144479167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45993.36144479167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45993.36144479167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45993.36144479167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45993.36144479167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45993.36144479167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45993.36144479167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45993.36144479167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45993.36144479167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45993.36144479167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45993.36144479167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45993.36144479167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45993.36144479167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45993.36144479167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45993.36144479167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45993.36144479167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45993.36144479167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45993.36144479167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45993.36144479167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45993.36144479167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45993.36144479167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45993.36144479167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45993.36144479167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45993.36144479167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45993.36144479167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45993.36144479167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45993.36144479167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45993.36144479167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45993.36144479167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45993.36144479167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45993.36144479167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45993.36144479167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45993.36144479167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45993.36144479167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45993.36144479167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45993.36144479167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45993.36144479167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45993.36144479167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45993.36144479167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45993.36144479167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45993.36144479167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45993.36144479167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45993.36144479167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45993.36144479167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45993.36144479167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45993.36144479167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45993.36144479167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45993.36144479167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45993.36144479167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45993.36144479167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45993.36144479167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45993.36144479167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45993.36144479167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45993.36144479167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45993.36144479167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45993.36144479167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45993.36144479167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45993.36144479167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45993.36144479167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45993.36144479167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45993.36144479167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45993.36144479167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45993.36144479167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45993.36144479167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45993.36144479167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45993.36144479167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45993.36144479167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45993.36144479167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45993.36144479167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45993.36144479167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45993.36144479167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45993.36144479167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45993.36144479167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45993.36144479167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45993.36144479167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45993.36144479167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45993.36144479167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45993.36144479167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45993.36144479167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45993.36144479167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45993.36144479167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45993.36144479167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45993.36144479167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45993.36144479167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45993.36144479167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45993.36144479167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45993.36144479167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45993.36144479167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45993.36144479167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45993.36144479167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45993.36144479167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45993.36144479167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45993.36144479167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45993.36144479167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45993.36144479167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45993.36144479167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45993.36144479167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45993.36144479167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45993.36144479167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45993.36144479167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45993.36144479167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45993.36144479167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45993.36144479167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45993.36144479167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45993.36144479167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45993.36144479167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45993.36144479167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45993.36144479167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45993.36144479167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45993.36144479167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45993.36144479167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45993.36144479167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45993.36144479167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45993.36144479167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45993.36144479167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45993.36144479167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45993.36144479167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45993.36144479167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45993.36144479167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45993.36144479167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45993.36144479167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45993.36144479167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45993.36144479167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45993.36144479167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45993.36144479167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45993.36144479167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45993.36144479167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45993.36144479167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45993.36144479167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45993.36144479167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45993.36144479167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45993.36144479167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45993.36144479167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45993.36144479167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45993.36144479167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45993.36144479167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45993.36144479167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45993.36144479167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45993.36144479167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45993.36144479167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45993.36144479167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45993.36144479167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45993.36144479167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45993.36144479167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45993.36144479167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45993.36144479167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45993.36144479167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45993.36144479167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45993.36144479167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45993.36144479167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168.36160706018563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8.9740260416656383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5.7776041663601063E-2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4.6329282406077255E-2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2</v>
      </c>
      <c r="D7" s="18" t="s">
        <v>25365</v>
      </c>
      <c r="E7" s="81" t="s">
        <v>39106</v>
      </c>
      <c r="F7" s="100">
        <v>45993.347650462965</v>
      </c>
      <c r="G7" s="101">
        <f ca="1">IFERROR(NOW()-F7,"-")</f>
        <v>1.3794560181850102E-2</v>
      </c>
      <c r="H7" s="100">
        <v>45993.337233796294</v>
      </c>
      <c r="I7" s="18" t="str">
        <f>IFERROR(VLOOKUP(D7,DB!A:F,6,0),"")</f>
        <v>SCECO</v>
      </c>
      <c r="J7" s="18" t="str">
        <f>IFERROR(VLOOKUP(D7,DB!A:G,7,0),"")</f>
        <v>Dead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45993.361445023147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45993.361445023147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45993.361445023147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45993.361445023147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45993.361445023147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45993.361445023147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45993.361445023147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45993.361445023147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45993.361445023147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45993.361445023147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45993.361445023147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45993.361445023147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45993.361445023147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45993.361445023147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45993.361445023147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45993.361445023147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45993.361445023147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45993.361445023147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45993.361445023147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45993.361445023147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45993.361445023147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45993.361445023147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45993.361445023147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45993.361445023147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45993.361445023147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45993.361445023147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45993.361445023147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45993.361445023147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45993.361445023147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45993.361445023147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45993.361445023147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45993.361445023147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45993.361445023147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45993.361445023147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45993.361445023147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45993.361445023147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45993.361445023147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45993.361445023147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45993.361445023147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45993.361445023147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45993.361445023147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45993.361445023147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45993.361445023147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45993.361445023147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45993.361445023147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45993.361445023147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45993.361445023147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45993.361445023147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45993.361445023147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45993.361445023147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45993.361445023147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45993.361445023147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45993.361445023147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45993.361445023147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45993.361445023147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45993.361445023147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45993.361445023147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45993.361445023147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45993.361445023147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45993.361445023147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45993.361445023147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45993.361445023147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45993.361445023147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45993.361445023147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45993.361445023147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45993.361445023147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45993.361445023147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45993.361445023147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45993.361445023147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45993.361445023147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45993.361445023147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45993.361445023147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45993.361445023147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45993.361445023147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45993.361445023147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45993.361445023147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45993.361445023147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45993.361445023147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45993.361445023147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45993.361445023147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45993.361445023147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45993.361445023147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45993.361445023147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45993.361445023147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45993.361445023147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45993.361445023147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45993.361445023147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45993.361445023147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45993.361445023147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45993.361445023147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45993.361445023147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45993.361445023147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45993.361445023147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45993.361445023147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45993.361445023147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45993.361445023147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45993.361445023147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45993.361445023147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45993.361445023147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45993.361445023147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45993.361445023147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45993.361445023147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45993.361445023147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45993.361445023147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45993.361445023147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45993.361445023147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45993.361445023147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45993.361445023147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45993.361445023147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45993.361445023147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45993.361445023147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45993.361445023147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45993.361445023147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45993.361445023147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45993.361445023147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45993.361445023147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45993.361445023147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45993.361445023147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45993.361445023147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45993.361445023147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45993.361445023147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45993.361445023147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45993.361445023147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45993.361445023147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45993.361445023147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45993.361445023147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45993.361445023147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45993.361445023147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45993.361445023147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45993.361445023147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45993.361445023147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45993.361445023147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45993.361445023147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45993.361445023147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45993.361445023147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45993.361445023147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45993.361445023147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45993.361445023147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45993.361445023147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45993.361445023147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45993.361445023147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45993.361445023147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45993.361445023147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45993.361445023147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45993.361445023147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45993.361445023147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45993.361445023147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45993.361445023147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45993.361445023147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45993.361445023147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45993.361445023147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45993.361445023147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45993.361445023147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45993.361445023147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45993.361445023147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45993.361445023147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45993.361445023147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45993.361445023147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45993.361445023147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45993.361445023147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45993.361445023147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45993.361445023147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45993.361445023147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45993.361445023147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45993.361445023147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45993.361445023147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45993.361445023147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45993.361445023147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45993.361445023147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45993.361445023147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45993.361445023147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45993.361445023147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45993.361445023147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45993.361445023147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45993.361445023147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45993.361445023147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45993.361445023147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45993.361445023147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45993.361445023147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45993.361445023147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45993.361445023147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45993.361445023147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45993.361445023147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45993.361445023147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45993.361445023147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45993.361445023147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45993.361445023147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45993.361445023147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45993.361445023147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45993.361445023147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45993.361445023147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45993.361445023147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45993.361445023147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45993.361445023147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45993.361445023147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45993.361445023147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45993.361445023147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45993.361445023147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45993.361445023147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45993.361445023147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45993.361445023147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45993.361445023147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45993.361445023147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45993.361445023147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45993.361445023147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45993.361445023147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45993.361445023147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45993.361445023147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45993.361445023147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45993.361445023147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45993.361445023147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45993.361445023147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45993.361445023147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45993.361445023147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45993.361445023147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45993.361445023147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45993.361445023147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45993.361445023147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45993.361445023147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45993.361445023147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45993.361445023147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45993.361445023147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45993.361445023147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45993.361445023147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45993.361445023147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45993.361445023147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45993.361445023147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45993.361445023147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45993.361445023147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45993.361445023147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45993.361445023147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45993.361445023147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45993.361445023147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45993.361445023147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45993.361445023147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45993.361445023147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45993.361445023147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45993.361445023147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45993.361445023147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45993.361445023147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45993.361445023147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45993.361445023147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45993.361445023147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45993.361445023147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45993.361445023147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45993.361445023147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45993.361445023147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45993.361445023147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45993.361445023147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45993.361445023147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45993.361445023147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45993.361445023147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45993.361445023147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45993.361445023147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45993.361445023147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45993.361445023147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45993.361445023147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45993.361445023147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45993.361445023147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45993.361445023147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45993.361445023147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45993.361445023147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45993.361445023147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45993.361445023147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45993.361445023147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45993.361445023147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45993.361445023147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45993.361445023147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45993.361445023147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45993.361445023147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45993.361445023147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45993.361445023147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45993.361445023147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45993.361445023147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45993.361445023147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45993.361445023147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45993.361445023147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45993.361445023147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45993.361445023147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45993.361445023147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45993.361445023147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45993.361445023147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45993.361445023147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45993.361445023147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45993.361445023147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45993.361445023147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45993.361445023147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45993.361445023147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45993.361445023147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45993.361445023147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45993.361445023147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45993.361445023147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45993.361445023147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45993.361445023147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45993.361445023147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45993.361445023147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45993.361445023147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45993.361445023147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45993.361445023147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45993.361445023147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45993.361445023147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45993.361445023147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45993.361445023147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45993.361445023147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45993.361445023147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45993.361445023147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45993.361445023147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45993.361445023147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45993.361445023147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45993.361445023147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45993.361445023147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45993.361445023147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45993.361445023147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45993.361445023147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45993.361445023147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45993.361445023147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45993.361445023147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45993.361445023147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45993.361445023147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45993.361445023147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45993.361445023147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45993.361445023147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45993.361445023147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45993.361445023147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45993.361445023147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45993.361445023147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45993.361445023147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45993.361445023147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45993.361445023147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45993.361445023147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45993.361445023147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45993.361445023147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45993.361445023147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45993.361445023147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45993.361445023147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45993.361445023147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45993.361445023147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45993.361445023147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45993.361445023147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45993.361445023147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45993.361445023147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45993.361445023147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45993.361445023147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45993.361445023147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45993.361445023147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45993.361445023147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45993.361445023147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45993.361445023147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45993.361445023147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45993.361445023147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45993.361445023147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45993.361445023147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45993.361445023147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45993.361445023147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45993.361445023147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45993.361445023147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45993.361445023147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45993.361445023147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45993.361445023147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45993.361445023147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45993.361445023147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45993.361445023147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45993.361445023147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45993.361445023147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45993.361445023147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45993.361445023147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45993.361445023147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45993.361445023147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45993.361445023147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45993.361445023147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45993.361445023147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45993.361445023147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45993.361445023147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45993.361445023147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45993.361445023147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45993.361445023147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45993.361445023147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45993.361445023147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45993.361445023147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45993.361445023147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45993.361445023147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45993.361445023147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45993.361445023147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45993.361445023147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45993.361445023147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45993.361445023147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45993.361445023147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45993.361445023147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45993.361445023147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45993.361445023147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45993.361445023147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45993.361445023147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45993.361445023147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45993.361445023147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45993.361445023147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45993.361445023147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45993.361445023147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45993.361445023147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45993.361445023147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45993.361445023147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45993.361445023147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45993.361445023147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45993.361445023147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45993.361445023147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45993.361445023147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45993.361445023147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45993.361445023147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45993.361445023147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45993.361445023147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45993.361445023147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45993.361445023147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45993.361445023147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45993.361445023147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45993.361445023147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45993.361445023147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45993.361445023147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45993.361445023147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45993.361445023147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45993.361445023147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45993.361445023147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45993.361445023147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45993.361445023147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45993.361445023147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45993.361445023147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45993.361445023147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45993.361445023147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45993.361445023147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45993.361445023147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45993.361445023147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45993.361445023147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45993.361445023147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45993.361445023147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45993.361445023147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45993.361445023147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45993.361445023147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45993.361445023147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45993.361445023147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45993.361445023147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45993.361445023147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45993.361445023147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45993.361445023147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45993.361445023147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45993.361445023147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45993.361445023147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45993.361445023147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45993.361445023147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45993.361445023147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45993.361445023147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45993.361445023147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45993.361445023147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45993.361445023147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45993.361445023147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45993.361445023147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45993.361445023147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45993.361445023147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45993.361445023147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45993.361445023147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45993.361445023147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45993.361445023147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45993.361445023147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45993.361445023147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45993.361445023147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45993.361445023147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45993.361445023147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45993.361445023147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45993.361445023147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45993.361445023147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45993.361445023147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45993.361445023147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45993.361445023147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45993.361445023147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45993.361445023147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45993.361445023147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45993.361445023147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45993.361445023147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45993.361445023147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45993.361445023147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45993.361445023147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45993.361445023147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45993.361445023147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45993.361445023147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45993.361445023147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45993.361445023147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45993.361445023147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45993.361445023147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45993.361445023147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45993.361445023147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45993.361445023147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45993.361445023147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45993.361445023147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45993.361445023147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45993.361445023147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45993.361445023147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45993.361445023147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45993.361445023147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45993.361445023147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45993.361445023147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45993.361445023147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45993.361445023147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45993.361445023147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45993.361445023147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45993.361445023147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45993.361445023147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45993.361445023147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45993.361445023147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45993.361445023147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45993.361445023147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45993.361445023147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45993.361445023147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45993.361445023147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45993.361445023147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45993.361445023147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45993.361445023147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45993.361445023147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45993.361445023147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45993.361445023147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45993.361445023147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45993.361445023147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45993.361445023147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45993.361445023147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45993.361445023147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45993.361445023147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45993.361445023147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45993.361445023147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45993.361445023147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45993.361445023147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45993.361445023147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45993.361445023147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45993.361445023147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45993.361445023147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45993.361445023147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45993.361445023147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45993.361445023147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45993.361445023147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45993.361445023147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45993.361445023147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45993.361445023147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45993.361445023147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45993.361445023147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45993.361445023147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45993.361445023147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45993.361445023147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45993.361445023147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45993.361445023147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45993.361445023147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45993.361445023147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45993.361445023147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45993.361445023147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45993.361445023147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45993.361445023147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45993.361445023147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45993.361445023147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45993.361445023147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45993.361445023147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45993.361445023147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45993.361445023147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45993.361445023147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45993.361445023147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45993.361445023147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45993.361445023147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45993.361445023147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45993.361445023147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45993.361445023147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45993.361445023147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45993.361445023147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45993.361445023147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45993.361445023147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45993.361445023147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45993.361445023147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45993.361445023147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45993.361445023147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45993.361445023147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45993.361445023147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45993.361445023147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45993.361445023147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45993.361445023147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45993.361445023147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45993.361445023147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45993.361445023147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45993.361445023147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45993.361445023147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45993.361445023147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45993.361445023147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45993.361445023147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45993.361445023147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45993.361445023147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45993.361445023147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45993.361445023147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45993.361445023147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45993.361445023147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45993.361445023147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45993.361445023147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45993.361445023147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45993.361445023147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45993.361445023147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45993.361445023147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45993.361445023147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45993.361445023147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45993.361445023147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45993.361445023147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45993.361445023147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45993.361445023147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45993.361445023147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45993.361445023147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45993.361445023147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45993.361445023147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45993.361445023147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45993.361445023147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45993.361445023147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45993.361445023147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45993.361445023147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45993.361445023147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45993.361445023147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45993.361445023147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45993.361445023147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45993.361445023147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45993.361445023147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45993.361445023147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45993.361445023147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45993.361445023147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45993.361445023147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45993.361445023147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45993.361445023147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45993.361445023147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45993.361445023147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45993.361445023147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45993.361445023147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45993.361445023147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45993.361445023147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45993.361445023147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45993.361445023147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45993.361445023147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45993.361445023147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45993.361445023147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45993.361445023147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45993.361445023147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45993.361445023147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45993.361445023147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45993.361445023147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45993.361445023147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45993.361445023147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45993.361445023147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45993.361445023147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45993.361445023147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45993.361445023147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45993.361445023147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45993.361445023147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45993.361445023147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45993.361445023147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45993.361445023147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45993.361445023147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45993.361445023147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45993.361445023147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45993.361445023147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45993.361445023147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45993.361445023147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45993.361445023147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45993.361445023147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45993.361445023147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45993.361445023147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45993.361445023147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45993.361445023147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45993.361445023147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45993.361445023147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45993.361445023147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45993.361445023147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45993.361445023147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45993.361445023147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45993.361445023147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45993.361445023147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45993.361445023147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45993.361445023147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45993.361445023147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45993.361445023147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45993.361445023147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45993.361445023147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45993.361445023147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45993.361445023147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45993.361445023147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45993.361445023147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45993.361445023147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45993.361445023147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45993.361445023147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45993.361445023147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45993.361445023147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45993.361445023147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45993.361445023147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45993.361445023147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45993.361445023147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45993.361445023147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45993.361445023147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45993.361445023147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45993.361445023147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45993.361445023147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45993.361445023147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45993.361445023147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45993.361445023147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45993.361445023147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45993.361445023147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45993.361445023147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45993.361445023147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45993.361445023147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45993.361445023147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45993.361445023147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45993.361445023147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45993.361445023147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45993.361445023147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45993.361445023147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45993.361445023147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45993.361445023147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45993.361445023147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45993.361445023147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45993.361445023147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45993.361445023147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45993.361445023147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45993.361445023147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45993.361445023147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45993.361445023147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45993.361445023147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45993.361445023147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45993.361445023147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45993.361445023147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45993.361445023147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45993.361445023147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45993.361445023147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45993.361445023147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45993.361445023147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45993.361445023147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45993.361445023147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45993.361445023147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45993.361445023147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45993.361445023147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45993.361445023147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45993.361445023147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45993.361445023147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45993.361445023147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45993.361445023147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45993.361445023147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45993.361445023147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45993.361445023147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45993.361445023147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45993.361445023147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45993.361445023147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45993.361445023147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45993.361445023147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45993.361445023147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45993.361445023147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45993.361445023147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45993.361445023147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45993.361445023147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45993.361445023147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45993.361445023147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45993.361445023147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45993.361445023147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45993.361445023147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45993.361445023147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45993.361445023147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45993.361445023147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45993.361445023147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45993.361445023147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45993.361445023147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45993.361445023147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45993.361445023147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45993.361445023147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45993.361445023147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45993.361445023147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45993.361445023147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45993.361445023147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45993.361445023147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45993.361445023147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45993.361445023147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45993.361445023147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45993.361445023147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45993.361445023147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45993.361445023147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45993.361445023147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45993.361445023147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45993.361445023147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45993.361445023147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45993.361445023147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45993.361445023147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45993.361445023147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45993.361445023147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45993.361445023147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45993.361445023147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45993.361445023147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45993.361445023147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45993.361445023147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45993.361445023147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45993.361445023147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45993.361445023147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45993.361445023147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45993.361445023147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45993.361445023147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45993.361445023147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45993.361445023147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45993.361445023147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45993.361445023147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45993.361445023147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45993.361445023147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45993.361445023147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45993.361445023147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45993.361445023147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45993.361445023147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45993.361445023147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45993.361445023147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45993.361445023147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45993.361445023147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45993.361445023147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45993.361445023147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45993.361445023147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45993.361445023147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45993.361445023147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45993.361445023147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45993.361445023147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45993.361445023147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45993.361445023147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45993.361445023147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45993.361445023147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45993.361445023147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45993.361445023147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45993.361445023147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45993.361445023147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45993.361445023147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45993.361445023147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45993.361445023147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45993.361445023147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45993.361445023147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45993.361445023147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45993.361445023147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45993.361445023147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45993.361445023147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45993.361445023147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45993.361445023147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45993.361445023147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45993.361445023147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45993.361445023147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45993.361445023147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45993.361445023147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45993.361445023147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45993.361445023147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45993.361445023147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45993.361445023147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45993.361445023147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45993.361445023147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45993.361445023147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45993.361445023147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45993.361445023147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45993.361445023147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45993.361445023147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45993.361445023147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45993.361445023147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45993.361445023147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45993.361445023147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45993.361445023147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45993.361445023147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45993.361445023147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45993.361445023147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45993.361445023147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45993.361445023147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45993.361445023147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45993.361445023147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45993.361445023147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45993.361445023147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45993.361445023147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45993.361445023147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45993.361445023147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45993.361445023147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45993.361445023147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45993.361445023147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45993.361445023147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45993.361445023147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45993.361445023147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45993.361445023147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45993.361445023147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45993.361445023147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45993.361445023147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45993.361445023147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45993.361445023147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45993.361445023147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45993.361445023147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45993.361445023147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45993.361445023147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45993.361445023147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45993.361445023147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45993.361445023147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45993.361445023147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45993.361445023147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45993.361445023147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45993.361445023147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45993.361445023147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45993.361445023147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45993.361445023147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45993.361445023147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45993.361445023147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45993.361445023147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45993.361445023147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45993.361445023147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45993.361445023147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45993.361445023147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45993.361445023147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45993.361445023147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45993.361445023147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45993.361445023147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45993.361445023147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45993.361445023147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45993.361445023147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45993.361445023147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45993.361445023147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45993.361445023147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45993.361445023147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45993.361445023147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45993.361445023147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45993.361445023147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45993.361445023147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45993.361445023147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45993.361445023147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45993.361445023147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45993.361445023147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45993.361445023147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45993.361445023147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45993.361445023147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45993.361445023147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45993.361445023147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45993.361445023147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45993.361445023147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45993.361445023147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45993.361445023147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45993.361445023147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45993.361445023147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45993.361445023147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45993.361445023147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45993.361445023147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45993.361445023147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45993.361445023147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45993.361445023147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45993.361445023147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45993.361445023147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45993.361445023147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45993.361445023147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45993.361445023147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45993.361445023147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45993.361445023147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45993.361445023147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45993.361445023147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45993.361445023147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45993.361445023147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45993.361445023147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45993.361445023147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45993.361445023147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45993.361445023147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45993.361445023147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45993.361445023147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45993.361445023147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45993.361445023147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45993.361445023147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45993.361445023147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45993.361445023147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45993.361445023147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45993.361445023147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45993.361445023147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45993.361445023147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45993.361445023147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45993.361445023147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45993.361445023147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45993.361445023147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45993.361445023147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45993.361445023147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45993.361445023147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45993.361445023147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45993.361445023147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45993.361445023147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45993.361445023147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45993.361445023147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45993.361445023147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45993.361445023147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45993.361445023147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45993.361445023147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45993.361445023147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45993.361445023147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45993.361445023147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45993.361445023147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45993.361445023147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45993.361445023147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45993.361445023147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45993.361445023147</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289.88072743055091</v>
      </c>
      <c r="H2" s="92">
        <v>45703.474768518521</v>
      </c>
      <c r="I2" s="92" t="str">
        <f>IFERROR(VLOOKUP(D2,DB!A:F,6,0),"")</f>
        <v>SCECO</v>
      </c>
      <c r="J2" s="92" t="str">
        <f>IFERROR(VLOOKUP(D2,DB!A:G,7,0),"")</f>
        <v>Dead</v>
      </c>
      <c r="K2" s="94" t="s">
        <v>39199</v>
      </c>
      <c r="L2" s="88" t="str">
        <f>IFERROR(VLOOKUP(D2,DB!A:I,9,0),"")</f>
        <v>Latis</v>
      </c>
    </row>
    <row r="3" spans="1:16" ht="28.5" customHeight="1">
      <c r="A3" s="110" t="s">
        <v>39200</v>
      </c>
      <c r="B3" s="88" t="str">
        <f>IFERROR(VLOOKUP(D3,DB!A:K,11,0),"")</f>
        <v>R4</v>
      </c>
      <c r="C3" s="90">
        <v>2</v>
      </c>
      <c r="D3" s="88" t="s">
        <v>35271</v>
      </c>
      <c r="E3" s="91" t="s">
        <v>39106</v>
      </c>
      <c r="F3" s="92">
        <v>45992.715254629627</v>
      </c>
      <c r="G3" s="93">
        <f t="shared" ref="G3" ca="1" si="0">IFERROR(NOW()-F3,"")</f>
        <v>0.64619039351964602</v>
      </c>
      <c r="H3" s="92">
        <v>45992.705231481479</v>
      </c>
      <c r="I3" s="110" t="str">
        <f>IFERROR(VLOOKUP(D3,DB!A:F,6,0),"")</f>
        <v>Generator-SG</v>
      </c>
      <c r="J3" s="110" t="str">
        <f>IFERROR(VLOOKUP(D3,DB!A:G,7,0),"")</f>
        <v>Dead</v>
      </c>
      <c r="K3" s="94" t="s">
        <v>39201</v>
      </c>
      <c r="L3" s="88" t="str">
        <f>IFERROR(VLOOKUP(D3,DB!A:I,9,0),"")</f>
        <v>Latis</v>
      </c>
    </row>
    <row r="4" spans="1:16" ht="15" customHeight="1">
      <c r="A4" s="90" t="s">
        <v>39202</v>
      </c>
      <c r="B4" s="88" t="str">
        <f>IFERROR(VLOOKUP(D4,DB!A:K,11,0),"")</f>
        <v>R4</v>
      </c>
      <c r="C4" s="90">
        <v>1</v>
      </c>
      <c r="D4" s="88" t="s">
        <v>39203</v>
      </c>
      <c r="E4" s="91" t="s">
        <v>39106</v>
      </c>
      <c r="F4" s="92">
        <v>45993.322916666664</v>
      </c>
      <c r="G4" s="93">
        <f ca="1">IFERROR(NOW()-F4,"")</f>
        <v>3.8528125005541369E-2</v>
      </c>
      <c r="H4" s="92">
        <v>45993.299074074072</v>
      </c>
      <c r="I4" s="110" t="str">
        <f>IFERROR(VLOOKUP(D4,DB!A:F,6,0),"")</f>
        <v>SCECO</v>
      </c>
      <c r="J4" s="110" t="str">
        <f>IFERROR(VLOOKUP(D4,DB!A:G,7,0),"")</f>
        <v>Vandalized+Dead</v>
      </c>
      <c r="K4" s="94" t="s">
        <v>39204</v>
      </c>
      <c r="L4" s="88" t="str">
        <f>IFERROR(VLOOKUP(D4,DB!A:I,9,0),"")</f>
        <v>Latis</v>
      </c>
    </row>
    <row r="5" spans="1:16" ht="15" customHeight="1">
      <c r="A5" s="110" t="s">
        <v>39205</v>
      </c>
      <c r="B5" s="88" t="str">
        <f>IFERROR(VLOOKUP(D5,DB!A:K,11,0),"")</f>
        <v>R4</v>
      </c>
      <c r="C5" s="90">
        <v>1</v>
      </c>
      <c r="D5" s="88" t="s">
        <v>35547</v>
      </c>
      <c r="E5" s="91" t="s">
        <v>39106</v>
      </c>
      <c r="F5" s="92">
        <v>45993.355555555558</v>
      </c>
      <c r="G5" s="93">
        <f t="shared" ref="G4:G67" ca="1" si="1">IFERROR(NOW()-F5,"")</f>
        <v>5.8894675894407555E-3</v>
      </c>
      <c r="H5" s="92">
        <v>45993.355011574073</v>
      </c>
      <c r="I5" s="110" t="str">
        <f>IFERROR(VLOOKUP(D5,DB!A:F,6,0),"")</f>
        <v>SCECO</v>
      </c>
      <c r="J5" s="110" t="str">
        <f>IFERROR(VLOOKUP(D5,DB!A:G,7,0),"")</f>
        <v>Dead</v>
      </c>
      <c r="K5" s="94" t="s">
        <v>39206</v>
      </c>
      <c r="L5" s="88" t="str">
        <f>IFERROR(VLOOKUP(D5,DB!A:I,9,0),"")</f>
        <v>Latis</v>
      </c>
    </row>
    <row r="6" spans="1:16" ht="15" customHeight="1">
      <c r="A6" s="110"/>
      <c r="B6" s="88" t="str">
        <f>IFERROR(VLOOKUP(D6,DB!A:K,11,0),"")</f>
        <v/>
      </c>
      <c r="C6" s="90"/>
      <c r="D6" s="88"/>
      <c r="E6" s="91"/>
      <c r="F6" s="92"/>
      <c r="G6" s="93">
        <f t="shared" ca="1" si="1"/>
        <v>45993.361445023147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45993.361445023147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45993.361445023147</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45993.361445023147</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45993.361445023147</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45993.361445023147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45993.361445023147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45993.361445023147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45993.361445023147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45993.361445023147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45993.361445023147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45993.361445023147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45993.361445023147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45993.361445023147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45993.361445023147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45993.361445023147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45993.361445023147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45993.361445023147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45993.361445023147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45993.361445023147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45993.361445023147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45993.361445023147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45993.361445023147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45993.361445023147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45993.361445023147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45993.361445023147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45993.361445023147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45993.361445023147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45993.361445023147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45993.361445023147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45993.361445023147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45993.361445023147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45993.361445023147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45993.361445023147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45993.361445023147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45993.361445023147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45993.361445023147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45993.361445023147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45993.361445023147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45993.361445023147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45993.361445023147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45993.361445023147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45993.361445023147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45993.361445023147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45993.361445023147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45993.361445023147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45993.361445023147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45993.361445023147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45993.361445023147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45993.361445023147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45993.361445023147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45993.361445023147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45993.361445023147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45993.361445023147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45993.361445023147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45993.361445023147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45993.361445023147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45993.361445023147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45993.361445023147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45993.361445023147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45993.361445023147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45993.361445023147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45993.361445023147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45993.361445023147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45993.361445023147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45993.361445023147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45993.361445023147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45993.361445023147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45993.361445023147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45993.361445023147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45993.361445023147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45993.361445023147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45993.361445023147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45993.361445023147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45993.361445023147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45993.361445023147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45993.361445023147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45993.361445023147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45993.361445023147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45993.361445023147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45993.361445023147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45993.361445023147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45993.361445023147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45993.361445023147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45993.361445023147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45993.361445023147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45993.361445023147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45993.361445023147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45993.361445023147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45993.361445023147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45993.361445023147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45993.361445023147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45993.361445023147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45993.361445023147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45993.361445023147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45993.361445023147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45993.361445023147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45993.361445023147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45993.361445023147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45993.361445023147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45993.361445023147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45993.361445023147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45993.361445023147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45993.361445023147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45993.361445023147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45993.361445023147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45993.361445023147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45993.361445023147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45993.361445023147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45993.361445023147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45993.361445023147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45993.361445023147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45993.361445023147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45993.361445023147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45993.361445023147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45993.361445023147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45993.361445023147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45993.361445023147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45993.361445023147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45993.361445023147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45993.361445023147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45993.361445023147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45993.361445023147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45993.361445023147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45993.361445023147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45993.361445023147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45993.361445023147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45993.361445023147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45993.361445023147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45993.361445023147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45993.361445023147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45993.361445023147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45993.361445023147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45993.361445023147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45993.361445023147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45993.361445023147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45993.361445023147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45993.361445023147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45993.361445023147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45993.361445023147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45993.361445023147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45993.361445023147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45993.361445023147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45993.361445023147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45993.361445023147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45993.361445023147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45993.361445023147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45993.361445023147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45993.361445023147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45993.361445023147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45993.361445023147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45993.361445023147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45993.361445023147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45993.361445023147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45993.361445023147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45993.361445023147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45993.361445023147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45993.361445023147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45993.361445023147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45993.361445023147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45993.361445023147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45993.361445023147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45993.361445023147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45993.361445023147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45993.361445023147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45993.361445023147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45993.361445023147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45993.361445023147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45993.361445023147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45993.361445023147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45993.361445023147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45993.361445023147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45993.361445023147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45993.361445023147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45993.361445023147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45993.361445023147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45993.361445023147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45993.361445023147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45993.361445023147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45993.361445023147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45993.361445023147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45993.361445023147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45993.361445023147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45993.361445023147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45993.361445023147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45993.361445023147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45993.361445023147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45993.361445023147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45993.361445023147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45993.361445023147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45993.361445023147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45993.361445023147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45993.361445023147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45993.361445023147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45993.361445023147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45993.361445023147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45993.361445023147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45993.361445023147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45993.361445023147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45993.361445023147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45993.361445023147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45993.361445023147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45993.361445023147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45993.361445023147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45993.361445023147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45993.361445023147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45993.361445023147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45993.361445023147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45993.361445023147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45993.361445023147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45993.361445023147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45993.361445023147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45993.361445023147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45993.361445023147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45993.361445023147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45993.361445023147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45993.361445023147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45993.361445023147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45993.361445023147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45993.361445023147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45993.361445023147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45993.361445023147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45993.361445023147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45993.361445023147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45993.361445023147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45993.361445023147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45993.361445023147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45993.361445023147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45993.361445023147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45993.361445023147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45993.361445023147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45993.361445023147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45993.361445023147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45993.361445023147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45993.361445023147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45993.361445023147</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101.52938483795879</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67.172567708330462</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44.700333912034694</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11.988146412033529</v>
      </c>
      <c r="H5" s="136">
        <v>45981.360798611109</v>
      </c>
      <c r="I5" s="106" t="str">
        <f>IFERROR(VLOOKUP(D5,DB!A:F,6,0),"")</f>
        <v>SCECO</v>
      </c>
      <c r="J5" s="106" t="str">
        <f>IFERROR(VLOOKUP(D5,DB!A:G,7,0),"")</f>
        <v>Dead</v>
      </c>
      <c r="K5" s="106" t="s">
        <v>39214</v>
      </c>
      <c r="L5" s="106" t="str">
        <f>IFERROR(VLOOKUP(D5,DB!A:I,9,0),"")</f>
        <v>Latis</v>
      </c>
    </row>
    <row r="6" spans="1:13">
      <c r="A6" s="37" t="s">
        <v>39215</v>
      </c>
      <c r="B6" s="37" t="str">
        <f>IFERROR(VLOOKUP(D6,DB!A:K,11,0),"")</f>
        <v>R5</v>
      </c>
      <c r="C6" s="37">
        <v>2</v>
      </c>
      <c r="D6" s="37" t="s">
        <v>38542</v>
      </c>
      <c r="E6" s="37" t="s">
        <v>39106</v>
      </c>
      <c r="F6" s="38">
        <v>45993.353807870371</v>
      </c>
      <c r="G6" s="105">
        <f ca="1">IFERROR(NOW()-F6,"")</f>
        <v>7.6369212983991019E-3</v>
      </c>
      <c r="H6" s="38">
        <v>45993.346863425926</v>
      </c>
      <c r="I6" s="37" t="str">
        <f>IFERROR(VLOOKUP(D6,DB!A:F,6,0),"")</f>
        <v>SCECO</v>
      </c>
      <c r="J6" s="37" t="str">
        <f>IFERROR(VLOOKUP(D6,DB!A:G,7,0),"")</f>
        <v>Haj Removal</v>
      </c>
      <c r="K6" s="37" t="s">
        <v>39216</v>
      </c>
      <c r="L6" s="37" t="str">
        <f>IFERROR(VLOOKUP(D6,DB!A:I,9,0),"")</f>
        <v>Latis</v>
      </c>
    </row>
    <row r="7" spans="1:13">
      <c r="A7" s="37"/>
      <c r="B7" s="37" t="str">
        <f>IFERROR(VLOOKUP(D7,DB!A:K,11,0),"")</f>
        <v/>
      </c>
      <c r="C7" s="37"/>
      <c r="D7" s="154"/>
      <c r="E7" s="37"/>
      <c r="F7" s="38"/>
      <c r="G7" s="105">
        <f ca="1">IFERROR(NOW()-F7,"")</f>
        <v>45993.36144479167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45993.36144479167</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45993.36144479167</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45993.36144479167</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45993.36144479167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45993.36144479167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45993.36144479167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45993.36144479167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45993.36144479167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45993.36144479167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45993.36144479167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45993.36144479167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45993.36144479167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45993.36144479167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45993.36144479167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45993.36144479167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45993.36144479167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45993.36144479167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45993.36144479167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45993.36144479167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45993.36144479167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45993.36144479167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45993.36144479167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45993.36144479167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45993.36144479167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45993.36144479167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45993.36144479167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45993.36144479167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45993.36144479167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45993.36144479167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45993.36144479167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45993.36144479167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45993.36144479167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45993.36144479167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45993.36144479167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45993.36144479167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45993.36144479167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45993.36144479167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45993.36144479167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45993.36144479167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45993.36144479167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45993.36144479167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45993.36144479167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45993.36144479167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45993.36144479167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45993.36144479167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45993.36144479167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45993.36144479167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45993.36144479167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45993.36144479167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45993.36144479167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45993.36144479167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45993.36144479167</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45993.36144479167</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3</v>
      </c>
      <c r="D2" s="119" t="s">
        <v>29474</v>
      </c>
      <c r="E2" s="142" t="s">
        <v>39106</v>
      </c>
      <c r="F2" s="121">
        <v>45993.349062499998</v>
      </c>
      <c r="G2" s="72">
        <f ca="1">IFERROR(NOW()-F2,"-")</f>
        <v>1.2382291672111023E-2</v>
      </c>
      <c r="H2" s="121">
        <v>45993.342858796299</v>
      </c>
      <c r="I2" s="119" t="str">
        <f>IFERROR(VLOOKUP(D2,DB!A:F,6,0),"")</f>
        <v>SCECO</v>
      </c>
      <c r="J2" s="119" t="str">
        <f>IFERROR(VLOOKUP(D2,DB!A:G,7,0),"")</f>
        <v>Dead+No BB Design</v>
      </c>
      <c r="K2" s="122" t="s">
        <v>39218</v>
      </c>
      <c r="L2" s="137" t="str">
        <f>IFERROR(VLOOKUP(D2,DB!A:I,9,0),"")</f>
        <v>Latis</v>
      </c>
    </row>
    <row r="3" spans="1:16382" ht="31.5" customHeight="1">
      <c r="A3" s="118"/>
      <c r="B3" s="119" t="str">
        <f>IFERROR(VLOOKUP(D3,DB!A:K,11,0),"")</f>
        <v/>
      </c>
      <c r="C3" s="120"/>
      <c r="D3" s="119"/>
      <c r="E3" s="142"/>
      <c r="F3" s="121"/>
      <c r="G3" s="72">
        <f ca="1">IFERROR(NOW()-F3,"-")</f>
        <v>45993.36144479167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45993.36144479167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45993.36144479167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45993.36144479167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45993.36144479167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45993.36144479167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45993.36144479167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45993.36144479167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45993.36144479167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45993.36144479167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45993.36144479167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45993.36144479167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45993.36144479167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45993.36144479167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45993.36144479167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45993.36144479167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45993.36144479167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45993.36144479167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45993.36144479167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45993.36144479167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45993.36144479167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45993.36144479167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45993.36144479167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45993.36144479167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45993.36144479167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45993.36144479167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45993.36144479167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45993.36144479167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45993.36144479167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45993.36144479167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45993.36144479167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45993.36144479167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45993.36144479167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45993.36144479167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45993.36144479167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45993.36144479167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45993.36144479167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45993.36144479167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45993.36144479167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45993.36144479167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45993.36144479167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45993.36144479167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45993.36144479167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45993.36144479167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45993.36144479167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45993.36144479167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45993.36144479167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45993.36144479167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45993.36144479167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45993.36144479167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45993.36144479167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45993.36144479167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45993.36144479167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45993.36144479167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45993.36144479167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45993.36144479167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45993.36144479167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45993.36144479167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45993.36144479167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45993.36144479167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45993.36144479167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45993.36144479167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45993.36144479167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45993.36144479167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45993.36144479167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45993.36144479167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45993.36144479167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45993.36144479167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45993.36144479167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45993.36144479167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45993.36144479167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45993.36144479167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45993.36144479167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45993.36144479167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45993.36144479167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45993.36144479167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45993.36144479167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45993.36144479167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45993.36144479167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45993.36144479167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45993.36144479167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45993.36144479167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45993.36144479167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45993.36144479167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45993.36144479167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45993.36144479167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45993.36144479167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45993.36144479167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45993.36144479167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45993.36144479167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45993.36144479167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45993.36144479167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45993.36144479167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45993.36144479167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45993.36144479167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45993.36144479167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45993.36144479167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45993.36144479167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45993.36144479167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45993.36144479167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45993.36144479167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45993.36144479167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45993.36144479167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45993.36144479167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45993.36144479167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45993.36144479167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45993.36144479167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45993.36144479167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45993.36144479167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45993.36144479167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45993.36144479167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45993.36144479167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45993.36144479167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45993.36144479167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45993.36144479167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45993.36144479167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45993.36144479167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45993.36144479167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45993.36144479167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45993.36144479167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45993.36144479167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45993.36144479167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45993.36144479167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45993.36144479167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45993.36144479167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45993.36144479167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45993.36144479167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45993.36144479167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45993.36144479167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45993.36144479167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45993.36144479167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45993.36144479167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45993.36144479167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45993.36144479167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45993.36144479167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45993.36144479167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45993.36144479167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45993.36144479167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45993.36144479167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45993.36144479167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45993.36144479167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45993.36144479167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45993.36144479167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45993.36144479167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45993.36144479167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45993.36144479167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45993.36144479167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45993.36144479167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45993.36144479167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45993.36144479167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45993.36144479167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45993.36144479167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45993.36144479167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45993.36144479167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45993.36144479167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45993.36144479167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45993.36144479167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45993.36144479167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45993.36144479167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45993.36144479167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45993.36144479167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45993.36144479167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45993.36144479167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45993.36144479167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45993.36144479167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45993.36144479167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45993.36144479167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45993.36144479167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45993.36144479167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45993.36144479167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45993.36144479167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45993.36144479167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45993.36144479167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45993.36144479167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45993.36144479167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45993.36144479167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45993.36144479167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45993.36144479167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45993.36144479167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45993.36144479167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45993.36144479167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45993.36144479167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45993.36144479167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45993.36144479167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45993.36144479167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45993.36144479167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45993.36144479167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45993.36144479167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45993.36144479167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45993.36144479167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45993.36144479167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45993.36144479167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45993.36144479167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45993.36144479167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45993.36144479167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45993.36144479167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45993.36144479167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45993.36144479167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45993.36144479167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45993.36144479167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45993.36144479167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45993.36144479167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45993.36144479167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45993.36144479167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45993.36144479167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45993.36144479167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45993.36144479167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45993.36144479167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45993.36144479167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45993.36144479167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45993.36144479167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45993.36144479167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45993.36144479167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45993.36144479167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45993.36144479167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45993.36144479167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45993.36144479167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45993.36144479167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45993.36144479167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45993.36144479167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45993.36144479167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45993.36144479167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45993.36144479167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45993.36144479167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45993.36144479167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45993.36144479167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45993.36144479167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45993.36144479167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45993.36144479167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45993.36144479167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45993.36144479167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45993.36144479167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45993.36144479167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45993.36144479167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45993.36144479167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45993.36144479167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45993.36144479167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45993.36144479167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45993.36144479167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45993.36144479167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45993.36144479167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45993.36144479167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45993.36144479167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45993.36144479167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45993.36144479167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45993.36144479167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45993.36144479167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45993.36144479167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45993.36144479167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45993.36144479167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45993.36144479167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45993.36144479167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45993.361445023147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45993.361445023147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45993.361445023147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45993.361445023147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45993.361445023147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45993.361445023147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45993.361445023147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45993.361445023147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45993.361445023147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45993.361445023147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45993.361445023147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45993.361445023147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45993.361445023147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45993.361445023147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45993.361445023147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45993.361445023147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45993.361445023147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45993.361445023147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45993.361445023147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45993.361445023147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45993.361445023147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45993.361445023147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45993.361445023147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45993.361445023147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45993.361445023147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45993.361445023147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45993.361445023147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45993.361445023147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45993.361445023147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45993.361445023147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45993.361445023147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45993.361445023147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45993.361445023147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45993.361445023147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45993.361445023147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45993.361445023147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45993.361445023147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45993.361445023147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45993.361445023147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45993.361445023147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45993.361445023147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45993.361445023147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45993.361445023147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45993.361445023147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45993.361445023147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45993.361445023147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45993.361445023147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45993.361445023147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45993.361445023147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45993.361445023147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45993.361445023147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45993.361445023147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45993.361445023147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45993.361445023147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45993.361445023147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45993.361445023147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45993.361445023147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45993.361445023147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45993.361445023147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45993.361445023147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45993.361445023147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45993.361445023147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45993.361445023147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45993.361445023147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45993.361445023147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45993.361445023147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45993.361445023147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45993.361445023147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45993.361445023147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45993.361445023147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45993.361445023147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45993.361445023147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45993.361445023147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45993.361445023147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45993.361445023147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45993.361445023147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45993.361445023147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45993.361445023147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45993.361445023147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45993.361445023147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45993.361445023147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45993.361445023147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45993.361445023147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45993.361445023147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45993.361445023147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45993.361445023147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45993.361445023147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45993.361445023147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45993.361445023147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45993.361445023147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45993.361445023147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45993.361445023147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45993.361445023147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45993.361445023147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45993.361445023147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45993.361445023147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45993.361445023147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45993.361445023147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45993.361445023147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45993.361445023147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45993.361445023147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45993.361445023147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45993.361445023147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45993.361445023147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45993.361445023147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45993.361445023147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45993.361445023147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45993.361445023147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45993.361445023147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45993.361445023147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45993.361445023147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45993.361445023147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45993.361445023147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45993.361445023147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45993.361445023147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45993.361445023147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45993.361445023147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45993.361445023147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45993.361445023147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45993.361445023147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45993.361445023147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45993.361445023147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45993.361445023147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45993.361445023147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45993.361445023147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45993.361445023147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45993.361445023147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45993.361445023147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45993.361445023147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45993.361445023147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45993.361445023147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45993.361445023147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45993.361445023147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45993.361445023147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45993.361445023147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45993.361445023147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45993.361445023147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45993.361445023147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45993.361445023147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45993.361445023147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45993.361445023147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45993.361445023147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45993.361445023147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45993.361445023147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45993.361445023147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45993.361445023147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45993.361445023147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45993.361445023147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45993.361445023147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45993.361445023147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45993.361445023147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45993.361445023147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45993.361445023147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45993.361445023147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45993.361445023147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45993.361445023147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45993.361445023147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45993.361445023147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45993.361445023147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45993.361445023147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45993.361445023147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45993.361445023147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45993.361445023147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45993.361445023147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45993.361445023147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45993.361445023147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45993.361445023147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45993.361445023147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45993.361445023147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45993.361445023147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45993.361445023147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45993.361445023147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45993.361445023147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45993.361445023147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45993.361445023147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45993.361445023147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45993.361445023147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45993.361445023147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45993.361445023147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45993.361445023147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45993.361445023147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45993.361445023147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45993.361445023147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45993.361445023147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45993.361445023147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45993.361445023147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45993.361445023147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45993.361445023147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45993.361445023147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45993.361445023147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45993.361445023147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45993.361445023147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45993.361445023147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45993.361445023147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45993.361445023147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45993.361445023147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45993.361445023147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45993.361445023147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45993.361445023147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45993.361445023147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45993.361445023147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45993.361445023147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45993.361445023147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45993.361445023147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45993.361445023147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45993.361445023147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45993.361445023147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45993.361445023147</v>
      </c>
      <c r="H462" s="121"/>
      <c r="I462" s="119" t="str">
        <f>IFERROR(VLOOKUP(D462,DB!A:F,6,0),"")</f>
        <v/>
      </c>
      <c r="J462" s="119" t="str">
        <f>IFERROR(VLOOKUP(D462,DB!A:G,7,0),"")</f>
        <v/>
      </c>
      <c r="K462" s="122"/>
      <c r="L462" s="137" t="str">
        <f>IFERROR(VLOOKUP(D462,DB!A:I,9,0),"")</f>
        <v/>
      </c>
    </row>
    <row r="463" spans="1:12" ht="31.5" customHeight="1">
      <c r="A463" s="143"/>
      <c r="B463" s="144" t="str">
        <f>IFERROR(VLOOKUP(D463,DB!A:K,11,0),"")</f>
        <v/>
      </c>
      <c r="C463" s="145"/>
      <c r="D463" s="144"/>
      <c r="E463" s="142"/>
      <c r="F463" s="146"/>
      <c r="G463" s="147">
        <f ca="1">IFERROR(NOW()-F463,"-")</f>
        <v>45993.361445023147</v>
      </c>
      <c r="H463" s="146"/>
      <c r="I463" s="144" t="str">
        <f>IFERROR(VLOOKUP(D463,DB!A:F,6,0),"")</f>
        <v/>
      </c>
      <c r="J463" s="144" t="str">
        <f>IFERROR(VLOOKUP(D463,DB!A:G,7,0),"")</f>
        <v/>
      </c>
      <c r="K463" s="148"/>
      <c r="L463" s="149" t="str">
        <f>IFERROR(VLOOKUP(D463,DB!A:I,9,0),"")</f>
        <v/>
      </c>
    </row>
  </sheetData>
  <dataValidations count="2">
    <dataValidation allowBlank="1" showInputMessage="1" showErrorMessage="1" sqref="E1" xr:uid="{9E1BC488-8814-4F8A-8DBE-742B3278AB71}"/>
    <dataValidation type="list" allowBlank="1" showInputMessage="1" showErrorMessage="1" sqref="E2:E46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2025-12-02T05:41:22Z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