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30" documentId="120_S{2AC9BD13-BADA-5192-A53E-5A8FF88502F6}" xr6:coauthVersionLast="47" xr6:coauthVersionMax="47" xr10:uidLastSave="{A86FFFFE-0524-4C42-A94D-F1099DBFA54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G3"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2" i="5"/>
  <c r="L13" i="5"/>
  <c r="L14" i="5"/>
  <c r="L15" i="5"/>
  <c r="L16" i="5"/>
  <c r="L17" i="5"/>
  <c r="L18" i="5"/>
  <c r="L19" i="5"/>
  <c r="L20" i="5"/>
  <c r="L21" i="5"/>
  <c r="J12" i="5"/>
  <c r="J13" i="5"/>
  <c r="J14" i="5"/>
  <c r="J15" i="5"/>
  <c r="J16" i="5"/>
  <c r="J17" i="5"/>
  <c r="J18" i="5"/>
  <c r="J19" i="5"/>
  <c r="J20" i="5"/>
  <c r="J21" i="5"/>
  <c r="I12" i="5"/>
  <c r="I13" i="5"/>
  <c r="I14" i="5"/>
  <c r="I15" i="5"/>
  <c r="I16" i="5"/>
  <c r="I17" i="5"/>
  <c r="I18" i="5"/>
  <c r="I19" i="5"/>
  <c r="I20" i="5"/>
  <c r="I21" i="5"/>
  <c r="G12" i="5"/>
  <c r="G13" i="5"/>
  <c r="G14" i="5"/>
  <c r="G15" i="5"/>
  <c r="G16" i="5"/>
  <c r="G17" i="5"/>
  <c r="G18" i="5"/>
  <c r="G19" i="5"/>
  <c r="G20" i="5"/>
  <c r="G21" i="5"/>
  <c r="B12" i="5"/>
  <c r="B13" i="5"/>
  <c r="B14" i="5"/>
  <c r="B15" i="5"/>
  <c r="B16" i="5"/>
  <c r="B17" i="5"/>
  <c r="B18" i="5"/>
  <c r="B19" i="5"/>
  <c r="B20" i="5"/>
  <c r="B21"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<sst xmlns="http://schemas.openxmlformats.org/spreadsheetml/2006/main" count="181596" uniqueCount="39213">
  <si>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</si>
  <si>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</si>
  <si>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</si>
  <si>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</si>
  <si>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</si>
  <si>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</si>
  <si>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</si>
  <si>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</si>
  <si>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</si>
  <si>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</si>
  <si>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</si>
  <si>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</si>
  <si>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</si>
  <si>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</si>
  <si>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</si>
  <si>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</si>
  <si>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</si>
  <si>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</si>
  <si>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</si>
  <si>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</si>
  <si>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</si>
  <si>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</si>
  <si>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</si>
  <si>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</si>
  <si>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</si>
  <si>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</si>
  <si>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</si>
  <si>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</si>
  <si>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</si>
  <si>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</si>
  <si>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</si>
  <si>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</si>
  <si>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</si>
  <si>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</si>
  <si>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</si>
  <si>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</si>
  <si>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</si>
  <si>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</si>
  <si>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</si>
  <si>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</si>
  <si>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</si>
  <si>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</si>
  <si>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</si>
  <si>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</si>
  <si>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</si>
  <si>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</si>
  <si>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</si>
  <si>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</si>
  <si>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</si>
  <si>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</si>
  <si>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</si>
  <si>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</si>
  <si>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</si>
  <si>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</si>
  <si>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</si>
  <si>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</si>
  <si>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</si>
  <si>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</si>
  <si>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</si>
  <si>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</si>
  <si>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</si>
  <si>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</si>
  <si>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</si>
  <si>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</si>
  <si>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</si>
  <si>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</si>
  <si>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</si>
  <si>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</si>
  <si>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</si>
  <si>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</si>
  <si>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</si>
  <si>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</si>
  <si>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</si>
  <si>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</si>
  <si>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</si>
  <si>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</si>
  <si>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</si>
  <si>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</si>
  <si>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</si>
  <si>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</si>
  <si>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</si>
  <si>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</si>
  <si>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</si>
  <si>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</si>
  <si>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</si>
  <si>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</si>
  <si>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</si>
  <si>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</si>
  <si>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</si>
  <si>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</si>
  <si>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</si>
  <si>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</si>
  <si>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</si>
  <si>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</si>
  <si>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</si>
  <si>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</si>
  <si>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</si>
  <si>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</si>
  <si>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</si>
  <si>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</si>
  <si>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</si>
  <si>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</si>
  <si>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</si>
  <si>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</si>
  <si>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</si>
  <si>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</si>
  <si>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</si>
  <si>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</si>
  <si>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</si>
  <si>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</si>
  <si>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</si>
  <si>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</si>
  <si>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</si>
  <si>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</si>
  <si>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</si>
  <si>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</si>
  <si>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</si>
  <si>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</si>
  <si>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</si>
  <si>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</si>
  <si>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</si>
  <si>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</si>
  <si>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</si>
  <si>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</si>
  <si>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</si>
  <si>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</si>
  <si>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</si>
  <si>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</si>
  <si>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</si>
  <si>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</si>
  <si>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</si>
  <si>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</si>
  <si>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</si>
  <si>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</si>
  <si>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</si>
  <si>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</si>
  <si>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</si>
  <si>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</si>
  <si>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</si>
  <si>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</si>
  <si>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</si>
  <si>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</si>
  <si>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</si>
  <si>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</si>
  <si>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</si>
  <si>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</si>
  <si>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</si>
  <si>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</si>
  <si>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</si>
  <si>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</si>
  <si>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</si>
  <si>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</si>
  <si>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</si>
  <si>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</si>
  <si>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</si>
  <si>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</si>
  <si>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</si>
  <si>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</si>
  <si>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</si>
  <si>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</si>
  <si>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</si>
  <si>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</si>
  <si>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</si>
  <si>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</si>
  <si>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</si>
  <si>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</si>
  <si>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</si>
  <si>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</si>
  <si>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</si>
  <si>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</si>
  <si>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</si>
  <si>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</si>
  <si>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</si>
  <si>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</si>
  <si>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</si>
  <si>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</si>
  <si>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</si>
  <si>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</si>
  <si>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</si>
  <si>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</si>
  <si>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</si>
  <si>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</si>
  <si>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</si>
  <si>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</si>
  <si>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</si>
  <si>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</si>
  <si>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</si>
  <si>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</si>
  <si>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</si>
  <si>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</si>
  <si>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</si>
  <si>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</si>
  <si>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</si>
  <si>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</si>
  <si>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</si>
  <si>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</si>
  <si>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</si>
  <si>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</si>
  <si>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</si>
  <si>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</si>
  <si>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</si>
  <si>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</si>
  <si>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</si>
  <si>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</si>
  <si>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</si>
  <si>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</si>
  <si>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</si>
  <si>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</si>
  <si>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</si>
  <si>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</si>
  <si>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</si>
  <si>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</si>
  <si>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</si>
  <si>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</si>
  <si>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</si>
  <si>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</si>
  <si>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</si>
  <si>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</si>
  <si>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</si>
  <si>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</si>
  <si>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</si>
  <si>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</si>
  <si>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</si>
  <si>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</si>
  <si>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</si>
  <si>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</si>
  <si>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</si>
  <si>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</si>
  <si>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</si>
  <si>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</si>
  <si>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</si>
  <si>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</si>
  <si>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</si>
  <si>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</si>
  <si>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</si>
  <si>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</si>
  <si>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</si>
  <si>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</si>
  <si>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</si>
  <si>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</si>
  <si>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</si>
  <si>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</si>
  <si>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</si>
  <si>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</si>
  <si>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</si>
  <si>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</si>
  <si>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</si>
  <si>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</si>
  <si>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</si>
  <si>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</si>
  <si>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</si>
  <si>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</si>
  <si>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</si>
  <si>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</si>
  <si>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</si>
  <si>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</si>
  <si>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</si>
  <si>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</si>
  <si>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</si>
  <si>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</si>
  <si>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</si>
  <si>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</si>
  <si>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</si>
  <si>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</si>
  <si>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</si>
  <si>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</si>
  <si>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</si>
  <si>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</si>
  <si>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</si>
  <si>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</si>
  <si>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</si>
  <si>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</si>
  <si>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</si>
  <si>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</si>
  <si>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</si>
  <si>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</si>
  <si>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</si>
  <si>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</si>
  <si>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</si>
  <si>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</si>
  <si>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</si>
  <si>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</si>
  <si>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</si>
  <si>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</si>
  <si>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</si>
  <si>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</si>
  <si>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</si>
  <si>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</si>
  <si>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</si>
  <si>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</si>
  <si>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</si>
  <si>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</si>
  <si>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</si>
  <si>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</si>
  <si>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</si>
  <si>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</si>
  <si>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</si>
  <si>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</si>
  <si>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</si>
  <si>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</si>
  <si>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</si>
  <si>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</si>
  <si>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</si>
  <si>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</si>
  <si>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</si>
  <si>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</si>
  <si>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</si>
  <si>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</si>
  <si>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</si>
  <si>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</si>
  <si>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</si>
  <si>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</si>
  <si>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</si>
  <si>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</si>
  <si>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</si>
  <si>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</si>
  <si>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</si>
  <si>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</si>
  <si>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</si>
  <si>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</si>
  <si>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</si>
  <si>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</si>
  <si>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</si>
  <si>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</si>
  <si>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</si>
  <si>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</si>
  <si>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</si>
  <si>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</si>
  <si>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</si>
  <si>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</si>
  <si>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</si>
  <si>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</si>
  <si>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</si>
  <si>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</si>
  <si>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</si>
  <si>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</si>
  <si>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</si>
  <si>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</si>
  <si>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</si>
  <si>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</si>
  <si>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</si>
  <si>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</si>
  <si>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</si>
  <si>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</si>
  <si>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</si>
  <si>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</si>
  <si>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</si>
  <si>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</si>
  <si>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</si>
  <si>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</si>
  <si>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</si>
  <si>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</si>
  <si>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</si>
  <si>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</si>
  <si>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</si>
  <si>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</si>
  <si>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</si>
  <si>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</si>
  <si>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</si>
  <si>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</si>
  <si>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</si>
  <si>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</si>
  <si>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</si>
  <si>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</si>
  <si>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</si>
  <si>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</si>
  <si>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</si>
  <si>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</si>
  <si>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</si>
  <si>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</si>
  <si>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</si>
  <si>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</si>
  <si>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</si>
  <si>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</si>
  <si>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</si>
  <si>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</si>
  <si>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</si>
  <si>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</si>
  <si>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</si>
  <si>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</si>
  <si>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</si>
  <si>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</si>
  <si>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</si>
  <si>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</si>
  <si>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</si>
  <si>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</si>
  <si>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</si>
  <si>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</si>
  <si>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</si>
  <si>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</si>
  <si>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</si>
  <si>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</si>
  <si>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</si>
  <si>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</si>
  <si>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</si>
  <si>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</si>
  <si>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</si>
  <si>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</si>
  <si>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</si>
  <si>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</si>
  <si>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</si>
  <si>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</si>
  <si>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</si>
  <si>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</si>
  <si>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</si>
  <si>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</si>
  <si>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</si>
  <si>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</si>
  <si>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</si>
  <si>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</si>
  <si>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</si>
  <si>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</si>
  <si>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</si>
  <si>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</si>
  <si>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</si>
  <si>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</si>
  <si>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</si>
  <si>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</si>
  <si>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</si>
  <si>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</si>
  <si>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</si>
  <si>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</si>
  <si>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</si>
  <si>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</si>
  <si>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</si>
  <si>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</si>
  <si>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</si>
  <si>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</si>
  <si>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</si>
  <si>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</si>
  <si>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</si>
  <si>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</si>
  <si>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</si>
  <si>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</si>
  <si>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</si>
  <si>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</si>
  <si>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</si>
  <si>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</si>
  <si>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</si>
  <si>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</si>
  <si>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</si>
  <si>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</si>
  <si>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</si>
  <si>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</si>
  <si>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</si>
  <si>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</si>
  <si>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</si>
  <si>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</si>
  <si>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</si>
  <si>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</si>
  <si>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</si>
  <si>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</si>
  <si>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</si>
  <si>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</si>
  <si>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</si>
  <si>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</si>
  <si>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</si>
  <si>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</si>
  <si>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</si>
  <si>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</si>
  <si>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</si>
  <si>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</si>
  <si>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</si>
  <si>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</si>
  <si>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</si>
  <si>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</si>
  <si>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</si>
  <si>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</si>
  <si>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</si>
  <si>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</si>
  <si>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</si>
  <si>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</si>
  <si>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</si>
  <si>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</si>
  <si>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</si>
  <si>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</si>
  <si>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</si>
  <si>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</si>
  <si>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</si>
  <si>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</si>
  <si>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</si>
  <si>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</si>
  <si>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</si>
  <si>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</si>
  <si>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</si>
  <si>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</si>
  <si>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</si>
  <si>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</si>
  <si>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</si>
  <si>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</si>
  <si>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</si>
  <si>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</si>
  <si>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</si>
  <si>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</si>
  <si>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</si>
  <si>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</si>
  <si>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</si>
  <si>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</si>
  <si>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</si>
  <si>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</si>
  <si>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</si>
  <si>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</si>
  <si>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</si>
  <si>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</si>
  <si>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</si>
  <si>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</si>
  <si>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</si>
  <si>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</si>
  <si>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</si>
  <si>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</si>
  <si>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</si>
  <si>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</si>
  <si>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</si>
  <si>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</si>
  <si>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</si>
  <si>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</si>
  <si>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</si>
  <si>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</si>
  <si>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</si>
  <si>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</si>
  <si>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</si>
  <si>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</si>
  <si>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</si>
  <si>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</si>
  <si>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</si>
  <si>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</si>
  <si>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</si>
  <si>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</si>
  <si>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</si>
  <si>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</si>
  <si>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</si>
  <si>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</si>
  <si>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</si>
  <si>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</si>
  <si>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</si>
  <si>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</si>
  <si>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</si>
  <si>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</si>
  <si>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</si>
  <si>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</si>
  <si>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</si>
  <si>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</si>
  <si>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</si>
  <si>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</si>
  <si>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</si>
  <si>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</si>
  <si>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</si>
  <si>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</si>
  <si>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</si>
  <si>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</si>
  <si>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</si>
  <si>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</si>
  <si>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</si>
  <si>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</si>
  <si>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</si>
  <si>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</si>
  <si>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</si>
  <si>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</si>
  <si>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</si>
  <si>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</si>
  <si>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</si>
  <si>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</si>
  <si>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</si>
  <si>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</si>
  <si>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</si>
  <si>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</si>
  <si>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</si>
  <si>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</si>
  <si>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</si>
  <si>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</si>
  <si>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</si>
  <si>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</si>
  <si>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</si>
  <si>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</si>
  <si>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</si>
  <si>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</si>
  <si>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</si>
  <si>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</si>
  <si>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</si>
  <si>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</si>
  <si>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</si>
  <si>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</si>
  <si>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</si>
  <si>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</si>
  <si>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</si>
  <si>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</si>
  <si>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</si>
  <si>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</si>
  <si>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</si>
  <si>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</si>
  <si>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</si>
  <si>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</si>
  <si>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</si>
  <si>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</si>
  <si>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</si>
  <si>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</si>
  <si>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</si>
  <si>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</si>
  <si>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</si>
  <si>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</si>
  <si>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</si>
  <si>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</si>
  <si>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</si>
  <si>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</si>
  <si>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</si>
  <si>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</si>
  <si>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</si>
  <si>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</si>
  <si>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</si>
  <si>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</si>
  <si>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</si>
  <si>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</si>
  <si>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</si>
  <si>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</si>
  <si>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</si>
  <si>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</si>
  <si>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</si>
  <si>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</si>
  <si>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</si>
  <si>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</si>
  <si>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</si>
  <si>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</si>
  <si>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</si>
  <si>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</si>
  <si>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</si>
  <si>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</si>
  <si>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</si>
  <si>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</si>
  <si>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</si>
  <si>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</si>
  <si>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</si>
  <si>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</si>
  <si>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</si>
  <si>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</si>
  <si>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</si>
  <si>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</si>
  <si>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</si>
  <si>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</si>
  <si>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</si>
  <si>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</si>
  <si>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</si>
  <si>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</si>
  <si>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</si>
  <si>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</si>
  <si>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</si>
  <si>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</si>
  <si>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</si>
  <si>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</si>
  <si>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</si>
  <si>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</si>
  <si>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</si>
  <si>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</si>
  <si>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</si>
  <si>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</si>
  <si>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</si>
  <si>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</si>
  <si>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</si>
  <si>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</si>
  <si>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</si>
  <si>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</si>
  <si>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</si>
  <si>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</si>
  <si>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</si>
  <si>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</si>
  <si>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</si>
  <si>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</si>
  <si>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</si>
  <si>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</si>
  <si>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</si>
  <si>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</si>
  <si>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</si>
  <si>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</si>
  <si>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</si>
  <si>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</si>
  <si>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</si>
  <si>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</si>
  <si>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</si>
  <si>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</si>
  <si>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</si>
  <si>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</si>
  <si>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</si>
  <si>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</si>
  <si>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</si>
  <si>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</si>
  <si>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</si>
  <si>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</si>
  <si>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</si>
  <si>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</si>
  <si>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</si>
  <si>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</si>
  <si>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</si>
  <si>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</si>
  <si>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</si>
  <si>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</si>
  <si>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</si>
  <si>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</si>
  <si>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</si>
  <si>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</si>
  <si>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</si>
  <si>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</si>
  <si>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</si>
  <si>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</si>
  <si>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</si>
  <si>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</si>
  <si>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</si>
  <si>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</si>
  <si>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</si>
  <si>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</si>
  <si>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</si>
  <si>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</si>
  <si>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</si>
  <si>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</si>
  <si>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</si>
  <si>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</si>
  <si>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</si>
  <si>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</si>
  <si>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</si>
  <si>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</si>
  <si>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</si>
  <si>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</si>
  <si>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</si>
  <si>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</si>
  <si>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</si>
  <si>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</si>
  <si>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</si>
  <si>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</si>
  <si>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</si>
  <si>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</si>
  <si>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</si>
  <si>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</si>
  <si>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</si>
  <si>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</si>
  <si>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</si>
  <si>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</si>
  <si>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</si>
  <si>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</si>
  <si>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</si>
  <si>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</si>
  <si>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</si>
  <si>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</si>
  <si>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</si>
  <si>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</si>
  <si>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</si>
  <si>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</si>
  <si>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</si>
  <si>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</si>
  <si>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</si>
  <si>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</si>
  <si>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</si>
  <si>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</si>
  <si>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</si>
  <si>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</si>
  <si>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</si>
  <si>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</si>
  <si>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</si>
  <si>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</si>
  <si>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</si>
  <si>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</si>
  <si>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</si>
  <si>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</si>
  <si>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</si>
  <si>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</si>
  <si>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</si>
  <si>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</si>
  <si>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</si>
  <si>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</si>
  <si>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</si>
  <si>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</si>
  <si>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</si>
  <si>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</si>
  <si>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</si>
  <si>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</si>
  <si>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</si>
  <si>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</si>
  <si>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</si>
  <si>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</si>
  <si>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</si>
  <si>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</si>
  <si>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</si>
  <si>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</si>
  <si>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</si>
  <si>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</si>
  <si>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</si>
  <si>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</si>
  <si>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</si>
  <si>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</si>
  <si>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</si>
  <si>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</si>
  <si>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</si>
  <si>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</si>
  <si>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</si>
  <si>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</si>
  <si>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</si>
  <si>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</si>
  <si>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</si>
  <si>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</si>
  <si>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</si>
  <si>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</si>
  <si>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</si>
  <si>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</si>
  <si>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</si>
  <si>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</si>
  <si>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</si>
  <si>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</si>
  <si>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</si>
  <si>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</si>
  <si>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</si>
  <si>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</si>
  <si>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</si>
  <si>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</si>
  <si>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</si>
  <si>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</si>
  <si>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</si>
  <si>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</si>
  <si>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</si>
  <si>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</si>
  <si>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</si>
  <si>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</si>
  <si>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</si>
  <si>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</si>
  <si>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</si>
  <si>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</si>
  <si>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</si>
  <si>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</si>
  <si>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</si>
  <si>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</si>
  <si>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</si>
  <si>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</si>
  <si>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</si>
  <si>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</si>
  <si>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</si>
  <si>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</si>
  <si>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</si>
  <si>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</si>
  <si>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</si>
  <si>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</si>
  <si>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</si>
  <si>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</si>
  <si>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</si>
  <si>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</si>
  <si>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</si>
  <si>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</si>
  <si>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</si>
  <si>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</si>
  <si>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</si>
  <si>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</si>
  <si>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</si>
  <si>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</si>
  <si>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</si>
  <si>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</si>
  <si>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</si>
  <si>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</si>
  <si>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</si>
  <si>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</si>
  <si>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</si>
  <si>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</si>
  <si>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</si>
  <si>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</si>
  <si>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</si>
  <si>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</si>
  <si>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</si>
  <si>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</si>
  <si>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</si>
  <si>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</si>
  <si>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</si>
  <si>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</si>
  <si>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</si>
  <si>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</si>
  <si>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</si>
  <si>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</si>
  <si>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</si>
  <si>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</si>
  <si>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</si>
  <si>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</si>
  <si>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</si>
  <si>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</si>
  <si>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</si>
  <si>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</si>
  <si>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</si>
  <si>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</si>
  <si>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</si>
  <si>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</si>
  <si>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</si>
  <si>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</si>
  <si>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</si>
  <si>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</si>
  <si>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</si>
  <si>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</si>
  <si>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</si>
  <si>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</si>
  <si>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</si>
  <si>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</si>
  <si>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</si>
  <si>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</si>
  <si>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</si>
  <si>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</si>
  <si>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</si>
  <si>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</si>
  <si>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</si>
  <si>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</si>
  <si>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</si>
  <si>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</si>
  <si>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</si>
  <si>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</si>
  <si>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</si>
  <si>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</si>
  <si>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</si>
  <si>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</si>
  <si>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</si>
  <si>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</si>
  <si>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</si>
  <si>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</si>
  <si>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</si>
  <si>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</si>
  <si>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</si>
  <si>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</si>
  <si>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</si>
  <si>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</si>
  <si>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</si>
  <si>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</si>
  <si>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</si>
  <si>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</si>
  <si>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</si>
  <si>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</si>
  <si>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</si>
  <si>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</si>
  <si>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</si>
  <si>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</si>
  <si>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</si>
  <si>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</si>
  <si>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</si>
  <si>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</si>
  <si>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</si>
  <si>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</si>
  <si>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</si>
  <si>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</si>
  <si>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</si>
  <si>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</si>
  <si>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</si>
  <si>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</si>
  <si>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</si>
  <si>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</si>
  <si>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</si>
  <si>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</si>
  <si>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</si>
  <si>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</si>
  <si>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</si>
  <si>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</si>
  <si>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</si>
  <si>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</si>
  <si>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</si>
  <si>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</si>
  <si>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</si>
  <si>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</si>
  <si>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</si>
  <si>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</si>
  <si>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</si>
  <si>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</si>
  <si>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</si>
  <si>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</si>
  <si>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</si>
  <si>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</si>
  <si>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</si>
  <si>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</si>
  <si>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</si>
  <si>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</si>
  <si>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</si>
  <si>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</si>
  <si>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</si>
  <si>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</si>
  <si>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</si>
  <si>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</si>
  <si>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</si>
  <si>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</si>
  <si>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</si>
  <si>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</si>
  <si>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</si>
  <si>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</si>
  <si>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</si>
  <si>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</si>
  <si>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</si>
  <si>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</si>
  <si>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</si>
  <si>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</si>
  <si>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</si>
  <si>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</si>
  <si>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</si>
  <si>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</si>
  <si>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</si>
  <si>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</si>
  <si>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</si>
  <si>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</si>
  <si>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</si>
  <si>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</si>
  <si>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</si>
  <si>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</si>
  <si>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</si>
  <si>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</si>
  <si>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</si>
  <si>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</si>
  <si>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</si>
  <si>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</si>
  <si>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</si>
  <si>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</si>
  <si>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</si>
  <si>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</si>
  <si>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</si>
  <si>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</si>
  <si>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</si>
  <si>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</si>
  <si>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</si>
  <si>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</si>
  <si>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</si>
  <si>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</si>
  <si>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</si>
  <si>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</si>
  <si>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</si>
  <si>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</si>
  <si>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</si>
  <si>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</si>
  <si>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</si>
  <si>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</si>
  <si>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</si>
  <si>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</si>
  <si>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</si>
  <si>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</si>
  <si>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</si>
  <si>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</si>
  <si>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</si>
  <si>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</si>
  <si>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</si>
  <si>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</si>
  <si>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</si>
  <si>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</si>
  <si>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</si>
  <si>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</si>
  <si>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</si>
  <si>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</si>
  <si>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</si>
  <si>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</si>
  <si>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</si>
  <si>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</si>
  <si>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</si>
  <si>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</si>
  <si>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</si>
  <si>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</si>
  <si>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</si>
  <si>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</si>
  <si>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</si>
  <si>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</si>
  <si>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</si>
  <si>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</si>
  <si>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</si>
  <si>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</si>
  <si>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</si>
  <si>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</si>
  <si>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</si>
  <si>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</si>
  <si>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</si>
  <si>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</si>
  <si>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</si>
  <si>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</si>
  <si>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</si>
  <si>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</si>
  <si>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</si>
  <si>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</si>
  <si>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</si>
  <si>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</si>
  <si>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</si>
  <si>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</si>
  <si>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</si>
  <si>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</si>
  <si>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</si>
  <si>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</si>
  <si>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</si>
  <si>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</si>
  <si>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</si>
  <si>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</si>
  <si>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</si>
  <si>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</si>
  <si>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</si>
  <si>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</si>
  <si>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</si>
  <si>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</si>
  <si>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</si>
  <si>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</si>
  <si>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</si>
  <si>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</si>
  <si>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</si>
  <si>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</si>
  <si>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</si>
  <si>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</si>
  <si>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</si>
  <si>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</si>
  <si>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</si>
  <si>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</si>
  <si>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</si>
  <si>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</si>
  <si>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</si>
  <si>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</si>
  <si>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</si>
  <si>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</si>
  <si>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</si>
  <si>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</si>
  <si>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</si>
  <si>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</si>
  <si>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</si>
  <si>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</si>
  <si>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</si>
  <si>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</si>
  <si>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</si>
  <si>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</si>
  <si>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</si>
  <si>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</si>
  <si>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</si>
  <si>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</si>
  <si>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</si>
  <si>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</si>
  <si>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</si>
  <si>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</si>
  <si>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</si>
  <si>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</si>
  <si>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</si>
  <si>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</si>
  <si>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</si>
  <si>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</si>
  <si>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</si>
  <si>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</si>
  <si>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</si>
  <si>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</si>
  <si>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</si>
  <si>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</si>
  <si>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</si>
  <si>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</si>
  <si>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</si>
  <si>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</si>
  <si>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</si>
  <si>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</si>
  <si>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</si>
  <si>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</si>
  <si>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</si>
  <si>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</si>
  <si>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</si>
  <si>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</si>
  <si>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</si>
  <si>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</si>
  <si>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</si>
  <si>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</si>
  <si>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</si>
  <si>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</si>
  <si>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</si>
  <si>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</si>
  <si>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</si>
  <si>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</si>
  <si>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</si>
  <si>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</si>
  <si>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</si>
  <si>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</si>
  <si>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</si>
  <si>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</si>
  <si>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</si>
  <si>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</si>
  <si>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</si>
  <si>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</si>
  <si>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</si>
  <si>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</si>
  <si>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</si>
  <si>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</si>
  <si>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</si>
  <si>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</si>
  <si>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</si>
  <si>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</si>
  <si>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</si>
  <si>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</si>
  <si>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</si>
  <si>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</si>
  <si>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</si>
  <si>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</si>
  <si>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</si>
  <si>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</si>
  <si>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</si>
  <si>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</si>
  <si>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</si>
  <si>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</si>
  <si>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</si>
  <si>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</si>
  <si>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</si>
  <si>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</si>
  <si>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</si>
  <si>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</si>
  <si>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</si>
  <si>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</si>
  <si>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</si>
  <si>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</si>
  <si>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</si>
  <si>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</si>
  <si>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</si>
  <si>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</si>
  <si>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</si>
  <si>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</si>
  <si>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</si>
  <si>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</si>
  <si>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</si>
  <si>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</si>
  <si>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</si>
  <si>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</si>
  <si>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</si>
  <si>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</si>
  <si>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</si>
  <si>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</si>
  <si>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</si>
  <si>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</si>
  <si>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</si>
  <si>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</si>
  <si>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</si>
  <si>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</si>
  <si>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</si>
  <si>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</si>
  <si>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</si>
  <si>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</si>
  <si>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</si>
  <si>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</si>
  <si>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</si>
  <si>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</si>
  <si>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</si>
  <si>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</si>
  <si>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</si>
  <si>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</si>
  <si>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</si>
  <si>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</si>
  <si>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</si>
  <si>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</si>
  <si>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</si>
  <si>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</si>
  <si>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</si>
  <si>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</si>
  <si>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</si>
  <si>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</si>
  <si>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</si>
  <si>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</si>
  <si>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</si>
  <si>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</si>
  <si>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</si>
  <si>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</si>
  <si>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</si>
  <si>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</si>
  <si>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</si>
  <si>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</si>
  <si>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</si>
  <si>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</si>
  <si>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</si>
  <si>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</si>
  <si>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</si>
  <si>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</si>
  <si>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</si>
  <si>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</si>
  <si>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</si>
  <si>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</si>
  <si>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</si>
  <si>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</si>
  <si>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</si>
  <si>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</si>
  <si>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</si>
  <si>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</si>
  <si>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</si>
  <si>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</si>
  <si>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</si>
  <si>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</si>
  <si>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</si>
  <si>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</si>
  <si>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</si>
  <si>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</si>
  <si>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</si>
  <si>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</si>
  <si>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</si>
  <si>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</si>
  <si>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</si>
  <si>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</si>
  <si>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</si>
  <si>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</si>
  <si>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</si>
  <si>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</si>
  <si>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</si>
  <si>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</si>
  <si>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</si>
  <si>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</si>
  <si>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</si>
  <si>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</si>
  <si>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</si>
  <si>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</si>
  <si>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</si>
  <si>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</si>
  <si>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</si>
  <si>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</si>
  <si>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</si>
  <si>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</si>
  <si>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</si>
  <si>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</si>
  <si>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</si>
  <si>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</si>
  <si>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</si>
  <si>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</si>
  <si>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</si>
  <si>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</si>
  <si>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</si>
  <si>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</si>
  <si>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</si>
  <si>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</si>
  <si>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</si>
  <si>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</si>
  <si>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</si>
  <si>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</si>
  <si>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</si>
  <si>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</si>
  <si>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</si>
  <si>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</si>
  <si>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</si>
  <si>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</si>
  <si>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</si>
  <si>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</si>
  <si>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</si>
  <si>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</si>
  <si>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</si>
  <si>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</si>
  <si>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</si>
  <si>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</si>
  <si>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</si>
  <si>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</si>
  <si>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</si>
  <si>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</si>
  <si>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</si>
  <si>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</si>
  <si>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</si>
  <si>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</si>
  <si>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</si>
  <si>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</si>
  <si>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</si>
  <si>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</si>
  <si>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</si>
  <si>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</si>
  <si>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</si>
  <si>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</si>
  <si>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</si>
  <si>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</si>
  <si>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</si>
  <si>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</si>
  <si>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</si>
  <si>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</si>
  <si>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</si>
  <si>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</si>
  <si>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</si>
  <si>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</si>
  <si>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</si>
  <si>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</si>
  <si>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</si>
  <si>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</si>
  <si>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</si>
  <si>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</si>
  <si>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</si>
  <si>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</si>
  <si>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</si>
  <si>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</si>
  <si>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</si>
  <si>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</si>
  <si>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</si>
  <si>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</si>
  <si>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</si>
  <si>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</si>
  <si>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</si>
  <si>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</si>
  <si>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</si>
  <si>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</si>
  <si>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</si>
  <si>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</si>
  <si>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</si>
  <si>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</si>
  <si>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</si>
  <si>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</si>
  <si>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</si>
  <si>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</si>
  <si>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</si>
  <si>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</si>
  <si>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</si>
  <si>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</si>
  <si>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</si>
  <si>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</si>
  <si>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</si>
  <si>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</si>
  <si>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</si>
  <si>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</si>
  <si>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</si>
  <si>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</si>
  <si>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</si>
  <si>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</si>
  <si>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</si>
  <si>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</si>
  <si>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</si>
  <si>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</si>
  <si>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</si>
  <si>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</si>
  <si>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</si>
  <si>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</si>
  <si>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</si>
  <si>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</si>
  <si>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</si>
  <si>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</si>
  <si>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</si>
  <si>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</si>
  <si>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</si>
  <si>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</si>
  <si>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</si>
  <si>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</si>
  <si>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</si>
  <si>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</si>
  <si>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</si>
  <si>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</si>
  <si>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</si>
  <si>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</si>
  <si>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</si>
  <si>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</si>
  <si>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</si>
  <si>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</si>
  <si>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</si>
  <si>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</si>
  <si>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</si>
  <si>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</si>
  <si>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</si>
  <si>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</si>
  <si>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</si>
  <si>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</si>
  <si>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</si>
  <si>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</si>
  <si>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</si>
  <si>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</si>
  <si>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</si>
  <si>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</si>
  <si>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</si>
  <si>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</si>
  <si>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</si>
  <si>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</si>
  <si>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</si>
  <si>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</si>
  <si>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</si>
  <si>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</si>
  <si>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</si>
  <si>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</si>
  <si>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</si>
  <si>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</si>
  <si>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</si>
  <si>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</si>
  <si>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</si>
  <si>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</si>
  <si>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</si>
  <si>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</si>
  <si>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</si>
  <si>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</si>
  <si>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</si>
  <si>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</si>
  <si>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</si>
  <si>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</si>
  <si>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</si>
  <si>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</si>
  <si>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</si>
  <si>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</si>
  <si>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</si>
  <si>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</si>
  <si>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</si>
  <si>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</si>
  <si>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</si>
  <si>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</si>
  <si>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</si>
  <si>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</si>
  <si>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</si>
  <si>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</si>
  <si>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</si>
  <si>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</si>
  <si>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</si>
  <si>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</si>
  <si>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</si>
  <si>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</si>
  <si>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</si>
  <si>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</si>
  <si>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</si>
  <si>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</si>
  <si>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</si>
  <si>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</si>
  <si>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</si>
  <si>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</si>
  <si>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</si>
  <si>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</si>
  <si>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</si>
  <si>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</si>
  <si>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</si>
  <si>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</si>
  <si>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</si>
  <si>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</si>
  <si>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</si>
  <si>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</si>
  <si>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</si>
  <si>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</si>
  <si>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</si>
  <si>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</si>
  <si>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</si>
  <si>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</si>
  <si>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</si>
  <si>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</si>
  <si>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</si>
  <si>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</si>
  <si>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</si>
  <si>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</si>
  <si>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</si>
  <si>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</si>
  <si>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</si>
  <si>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</si>
  <si>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</si>
  <si>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</si>
  <si>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</si>
  <si>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</si>
  <si>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</si>
  <si>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</si>
  <si>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</si>
  <si>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</si>
  <si>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</si>
  <si>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</si>
  <si>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</si>
  <si>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</si>
  <si>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</si>
  <si>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</si>
  <si>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</si>
  <si>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</si>
  <si>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</si>
  <si>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</si>
  <si>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</si>
  <si>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</si>
  <si>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</si>
  <si>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</si>
  <si>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</si>
  <si>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</si>
  <si>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</si>
  <si>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</si>
  <si>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</si>
  <si>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</si>
  <si>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</si>
  <si>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</si>
  <si>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</si>
  <si>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</si>
  <si>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</si>
  <si>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</si>
  <si>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</si>
  <si>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</si>
  <si>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</si>
  <si>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</si>
  <si>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</si>
  <si>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</si>
  <si>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</si>
  <si>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</si>
  <si>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</si>
  <si>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</si>
  <si>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</si>
  <si>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</si>
  <si>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</si>
  <si>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</si>
  <si>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</si>
  <si>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</si>
  <si>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</si>
  <si>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</si>
  <si>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</si>
  <si>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</si>
  <si>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</si>
  <si>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</si>
  <si>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</si>
  <si>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</si>
  <si>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</si>
  <si>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</si>
  <si>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</si>
  <si>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</si>
  <si>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</si>
  <si>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</si>
  <si>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</si>
  <si>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</si>
  <si>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</si>
  <si>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</si>
  <si>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</si>
  <si>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</si>
  <si>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</si>
  <si>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</si>
  <si>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</si>
  <si>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</si>
  <si>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</si>
  <si>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</si>
  <si>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</si>
  <si>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</si>
  <si>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</si>
  <si>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</si>
  <si>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</si>
  <si>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</si>
  <si>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</si>
  <si>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</si>
  <si>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</si>
  <si>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</si>
  <si>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</si>
  <si>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</si>
  <si>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</si>
  <si>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</si>
  <si>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</si>
  <si>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</si>
  <si>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</si>
  <si>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</si>
  <si>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</si>
  <si>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</si>
  <si>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</si>
  <si>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</si>
  <si>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</si>
  <si>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</si>
  <si>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</si>
  <si>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</si>
  <si>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</si>
  <si>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</si>
  <si>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</si>
  <si>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</si>
  <si>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</si>
  <si>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</si>
  <si>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</si>
  <si>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</si>
  <si>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</si>
  <si>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</si>
  <si>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</si>
  <si>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</si>
  <si>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</si>
  <si>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</si>
  <si>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</si>
  <si>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</si>
  <si>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</si>
  <si>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</si>
  <si>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</si>
  <si>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</si>
  <si>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</si>
  <si>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</si>
  <si>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</si>
  <si>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</si>
  <si>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</si>
  <si>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</si>
  <si>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</si>
  <si>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</si>
  <si>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</si>
  <si>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</si>
  <si>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</si>
  <si>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</si>
  <si>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</si>
  <si>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</si>
  <si>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</si>
  <si>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</si>
  <si>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</si>
  <si>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</si>
  <si>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</si>
  <si>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</si>
  <si>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</si>
  <si>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</si>
  <si>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</si>
  <si>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</si>
  <si>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</si>
  <si>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</si>
  <si>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</si>
  <si>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</si>
  <si>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</si>
  <si>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</si>
  <si>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</si>
  <si>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</si>
  <si>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</si>
  <si>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</si>
  <si>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</si>
  <si>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</si>
  <si>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</si>
  <si>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</si>
  <si>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</si>
  <si>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</si>
  <si>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</si>
  <si>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</si>
  <si>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</si>
  <si>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</si>
  <si>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</si>
  <si>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</si>
  <si>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</si>
  <si>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</si>
  <si>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</si>
  <si>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</si>
  <si>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</si>
  <si>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</si>
  <si>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</si>
  <si>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</si>
  <si>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</si>
  <si>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</si>
  <si>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</si>
  <si>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</si>
  <si>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</si>
  <si>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</si>
  <si>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</si>
  <si>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</si>
  <si>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</si>
  <si>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</si>
  <si>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</si>
  <si>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</si>
  <si>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</si>
  <si>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</si>
  <si>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</si>
  <si>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</si>
  <si>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</si>
  <si>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</si>
  <si>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</si>
  <si>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</si>
  <si>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</si>
  <si>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</si>
  <si>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</si>
  <si>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</si>
  <si>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</si>
  <si>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</si>
  <si>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</si>
  <si>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</si>
  <si>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</si>
  <si>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</si>
  <si>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</si>
  <si>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</si>
  <si>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</si>
  <si>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</si>
  <si>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</si>
  <si>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</si>
  <si>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</si>
  <si>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</si>
  <si>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</si>
  <si>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</si>
  <si>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</si>
  <si>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</si>
  <si>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</si>
  <si>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</si>
  <si>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</si>
  <si>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</si>
  <si>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</si>
  <si>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</si>
  <si>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</si>
  <si>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</si>
  <si>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</si>
  <si>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</si>
  <si>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</si>
  <si>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</si>
  <si>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</si>
  <si>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</si>
  <si>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</si>
  <si>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</si>
  <si>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</si>
  <si>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</si>
  <si>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</si>
  <si>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</si>
  <si>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</si>
  <si>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</si>
  <si>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</si>
  <si>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</si>
  <si>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</si>
  <si>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</si>
  <si>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</si>
  <si>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</si>
  <si>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</si>
  <si>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</si>
  <si>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</si>
  <si>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</si>
  <si>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</si>
  <si>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</si>
  <si>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</si>
  <si>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</si>
  <si>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</si>
  <si>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</si>
  <si>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</si>
  <si>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</si>
  <si>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</si>
  <si>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</si>
  <si>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</si>
  <si>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</si>
  <si>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</si>
  <si>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</si>
  <si>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</si>
  <si>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</si>
  <si>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</si>
  <si>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</si>
  <si>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</si>
  <si>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</si>
  <si>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</si>
  <si>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</si>
  <si>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</si>
  <si>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</si>
  <si>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</si>
  <si>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</si>
  <si>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</si>
  <si>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</si>
  <si>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</si>
  <si>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</si>
  <si>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</si>
  <si>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</si>
  <si>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</si>
  <si>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</si>
  <si>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</si>
  <si>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</si>
  <si>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</si>
  <si>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</si>
  <si>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</si>
  <si>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</si>
  <si>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</si>
  <si>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</si>
  <si>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</si>
  <si>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</si>
  <si>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</si>
  <si>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</si>
  <si>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</si>
  <si>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</si>
  <si>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</si>
  <si>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</si>
  <si>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</si>
  <si>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</si>
  <si>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</si>
  <si>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</si>
  <si>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</si>
  <si>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</si>
  <si>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</si>
  <si>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</si>
  <si>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</si>
  <si>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</si>
  <si>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</si>
  <si>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</si>
  <si>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</si>
  <si>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</si>
  <si>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</si>
  <si>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</si>
  <si>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</si>
  <si>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</si>
  <si>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</si>
  <si>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</si>
  <si>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</si>
  <si>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</si>
  <si>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</si>
  <si>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</si>
  <si>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</si>
  <si>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</si>
  <si>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</si>
  <si>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</si>
  <si>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</si>
  <si>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</si>
  <si>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</si>
  <si>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</si>
  <si>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</si>
  <si>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</si>
  <si>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</si>
  <si>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</si>
  <si>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</si>
  <si>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</si>
  <si>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</si>
  <si>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</si>
  <si>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</si>
  <si>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</si>
  <si>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</si>
  <si>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</si>
  <si>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</si>
  <si>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</si>
  <si>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</si>
  <si>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</si>
  <si>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</si>
  <si>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</si>
  <si>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</si>
  <si>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</si>
  <si>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</si>
  <si>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</si>
  <si>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</si>
  <si>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</si>
  <si>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</si>
  <si>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</si>
  <si>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</si>
  <si>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</si>
  <si>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</si>
  <si>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</si>
  <si>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</si>
  <si>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</si>
  <si>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</si>
  <si>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</si>
  <si>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</si>
  <si>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</si>
  <si>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</si>
  <si>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</si>
  <si>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</si>
  <si>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</si>
  <si>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</si>
  <si>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</si>
  <si>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</si>
  <si>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</si>
  <si>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</si>
  <si>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</si>
  <si>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</si>
  <si>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</si>
  <si>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</si>
  <si>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</si>
  <si>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</si>
  <si>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</si>
  <si>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</si>
  <si>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</si>
  <si>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</si>
  <si>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</si>
  <si>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</si>
  <si>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</si>
  <si>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</si>
  <si>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</si>
  <si>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</si>
  <si>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</si>
  <si>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</si>
  <si>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</si>
  <si>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</si>
  <si>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</si>
  <si>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</si>
  <si>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</si>
  <si>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</si>
  <si>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</si>
  <si>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</si>
  <si>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</si>
  <si>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</si>
  <si>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</si>
  <si>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</si>
  <si>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</si>
  <si>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</si>
  <si>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</si>
  <si>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</si>
  <si>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</si>
  <si>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</si>
  <si>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</si>
  <si>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</si>
  <si>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</si>
  <si>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</si>
  <si>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</si>
  <si>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</si>
  <si>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</si>
  <si>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</si>
  <si>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</si>
  <si>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</si>
  <si>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</si>
  <si>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</si>
  <si>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</si>
  <si>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</si>
  <si>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</si>
  <si>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</si>
  <si>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</si>
  <si>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</si>
  <si>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</si>
  <si>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</si>
  <si>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</si>
  <si>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</si>
  <si>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</si>
  <si>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</si>
  <si>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</si>
  <si>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</si>
  <si>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</si>
  <si>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</si>
  <si>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</si>
  <si>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</si>
  <si>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</si>
  <si>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</si>
  <si>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</si>
  <si>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</si>
  <si>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</si>
  <si>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</si>
  <si>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</si>
  <si>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</si>
  <si>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</si>
  <si>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</si>
  <si>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</si>
  <si>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</si>
  <si>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</si>
  <si>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</si>
  <si>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</si>
  <si>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</si>
  <si>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</si>
  <si>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</si>
  <si>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</si>
  <si>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</si>
  <si>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</si>
  <si>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</si>
  <si>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</si>
  <si>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</si>
  <si>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</si>
  <si>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</si>
  <si>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</si>
  <si>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</si>
  <si>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</si>
  <si>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</si>
  <si>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</si>
  <si>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</si>
  <si>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</si>
  <si>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</si>
  <si>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</si>
  <si>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</si>
  <si>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</si>
  <si>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</si>
  <si>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</si>
  <si>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</si>
  <si>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</si>
  <si>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</si>
  <si>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</si>
  <si>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</si>
  <si>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</si>
  <si>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</si>
  <si>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</si>
  <si>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</si>
  <si>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</si>
  <si>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</si>
  <si>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</si>
  <si>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</si>
  <si>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</si>
  <si>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</si>
  <si>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</si>
  <si>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</si>
  <si>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</si>
  <si>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</si>
  <si>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</si>
  <si>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</si>
  <si>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</si>
  <si>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</si>
  <si>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</si>
  <si>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</si>
  <si>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</si>
  <si>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</si>
  <si>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</si>
  <si>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</si>
  <si>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</si>
  <si>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</si>
  <si>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</si>
  <si>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</si>
  <si>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</si>
  <si>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</si>
  <si>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</si>
  <si>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</si>
  <si>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</si>
  <si>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</si>
  <si>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</si>
  <si>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</si>
  <si>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</si>
  <si>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</si>
  <si>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</si>
  <si>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</si>
  <si>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</si>
  <si>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</si>
  <si>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</si>
  <si>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</si>
  <si>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</si>
  <si>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</si>
  <si>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</si>
  <si>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</si>
  <si>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</si>
  <si>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</si>
  <si>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</si>
  <si>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</si>
  <si>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</si>
  <si>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</si>
  <si>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</si>
  <si>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</si>
  <si>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</si>
  <si>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</si>
  <si>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</si>
  <si>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</si>
  <si>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</si>
  <si>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</si>
  <si>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</si>
  <si>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</si>
  <si>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</si>
  <si>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</si>
  <si>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</si>
  <si>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</si>
  <si>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</si>
  <si>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</si>
  <si>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</si>
  <si>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</si>
  <si>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</si>
  <si>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</si>
  <si>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</si>
  <si>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</si>
  <si>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</si>
  <si>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</si>
  <si>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</si>
  <si>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</si>
  <si>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</si>
  <si>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</si>
  <si>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</si>
  <si>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</si>
  <si>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</si>
  <si>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</si>
  <si>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</si>
  <si>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</si>
  <si>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</si>
  <si>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</si>
  <si>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</si>
  <si>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</si>
  <si>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</si>
  <si>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</si>
  <si>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</si>
  <si>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</si>
  <si>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</si>
  <si>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</si>
  <si>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</si>
  <si>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</si>
  <si>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</si>
  <si>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</si>
  <si>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</si>
  <si>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</si>
  <si>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</si>
  <si>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</si>
  <si>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</si>
  <si>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</si>
  <si>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</si>
  <si>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</si>
  <si>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</si>
  <si>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</si>
  <si>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</si>
  <si>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</si>
  <si>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</si>
  <si>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</si>
  <si>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</si>
  <si>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</si>
  <si>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</si>
  <si>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</si>
  <si>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</si>
  <si>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</si>
  <si>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</si>
  <si>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</si>
  <si>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</si>
  <si>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</si>
  <si>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</si>
  <si>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</si>
  <si>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</si>
  <si>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</si>
  <si>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</si>
  <si>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</si>
  <si>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</si>
  <si>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</si>
  <si>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</si>
  <si>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</si>
  <si>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</si>
  <si>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</si>
  <si>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</si>
  <si>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</si>
  <si>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</si>
  <si>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</si>
  <si>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</si>
  <si>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</si>
  <si>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</si>
  <si>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</si>
  <si>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</si>
  <si>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</si>
  <si>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</si>
  <si>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</si>
  <si>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</si>
  <si>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</si>
  <si>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</si>
  <si>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</si>
  <si>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</si>
  <si>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</si>
  <si>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</si>
  <si>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</si>
  <si>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</si>
  <si>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</si>
  <si>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</si>
  <si>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</si>
  <si>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</si>
  <si>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</si>
  <si>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</si>
  <si>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</si>
  <si>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</si>
  <si>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</si>
  <si>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</si>
  <si>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</si>
  <si>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</si>
  <si>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</si>
  <si>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</si>
  <si>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</si>
  <si>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</si>
  <si>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</si>
  <si>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</si>
  <si>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</si>
  <si>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</si>
  <si>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</si>
  <si>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</si>
  <si>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</si>
  <si>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</si>
  <si>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</si>
  <si>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</si>
  <si>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</si>
  <si>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</si>
  <si>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</si>
  <si>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</si>
  <si>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</si>
  <si>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</si>
  <si>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</si>
  <si>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</si>
  <si>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</si>
  <si>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</si>
  <si>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</si>
  <si>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</si>
  <si>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</si>
  <si>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</si>
  <si>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</si>
  <si>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</si>
  <si>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</si>
  <si>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</si>
  <si>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</si>
  <si>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</si>
  <si>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</si>
  <si>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</si>
  <si>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</si>
  <si>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</si>
  <si>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</si>
  <si>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</si>
  <si>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</si>
  <si>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</si>
  <si>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</si>
  <si>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</si>
  <si>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</si>
  <si>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</si>
  <si>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</si>
  <si>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</si>
  <si>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</si>
  <si>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</si>
  <si>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</si>
  <si>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</si>
  <si>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</si>
  <si>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</si>
  <si>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</si>
  <si>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</si>
  <si>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</si>
  <si>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</si>
  <si>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</si>
  <si>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</si>
  <si>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</si>
  <si>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</si>
  <si>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</si>
  <si>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</si>
  <si>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</si>
  <si>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</si>
  <si>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</si>
  <si>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</si>
  <si>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</si>
  <si>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</si>
  <si>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</si>
  <si>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</si>
  <si>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</si>
  <si>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</si>
  <si>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</si>
  <si>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</si>
  <si>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</si>
  <si>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</si>
  <si>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</si>
  <si>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</si>
  <si>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</si>
  <si>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</si>
  <si>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</si>
  <si>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</si>
  <si>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</si>
  <si>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</si>
  <si>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</si>
  <si>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</si>
  <si>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</si>
  <si>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</si>
  <si>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</si>
  <si>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</si>
  <si>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</si>
  <si>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</si>
  <si>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</si>
  <si>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</si>
  <si>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</si>
  <si>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</si>
  <si>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</si>
  <si>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</si>
  <si>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</si>
  <si>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</si>
  <si>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</si>
  <si>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</si>
  <si>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</si>
  <si>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</si>
  <si>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</si>
  <si>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</si>
  <si>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</si>
  <si>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</si>
  <si>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</si>
  <si>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</si>
  <si>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</si>
  <si>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</si>
  <si>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</si>
  <si>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</si>
  <si>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</si>
  <si>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</si>
  <si>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</si>
  <si>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</si>
  <si>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</si>
  <si>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</si>
  <si>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</si>
  <si>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</si>
  <si>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</si>
  <si>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</si>
  <si>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</si>
  <si>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</si>
  <si>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</si>
  <si>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</si>
  <si>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</si>
  <si>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</si>
  <si>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</si>
  <si>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</si>
  <si>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</si>
  <si>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</si>
  <si>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</si>
  <si>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</si>
  <si>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</si>
  <si>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</si>
  <si>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</si>
  <si>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</si>
  <si>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</si>
  <si>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</si>
  <si>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</si>
  <si>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</si>
  <si>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</si>
  <si>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</si>
  <si>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</si>
  <si>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</si>
  <si>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</si>
  <si>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</si>
  <si>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</si>
  <si>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</si>
  <si>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</si>
  <si>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</si>
  <si>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</si>
  <si>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</si>
  <si>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</si>
  <si>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</si>
  <si>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</si>
  <si>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</si>
  <si>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</si>
  <si>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</si>
  <si>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</si>
  <si>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</si>
  <si>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</si>
  <si>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</si>
  <si>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</si>
  <si>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</si>
  <si>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</si>
  <si>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</si>
  <si>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</si>
  <si>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</si>
  <si>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</si>
  <si>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</si>
  <si>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</si>
  <si>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</si>
  <si>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</si>
  <si>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</si>
  <si>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</si>
  <si>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</si>
  <si>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</si>
  <si>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</si>
  <si>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</si>
  <si>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</si>
  <si>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</si>
  <si>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</si>
  <si>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</si>
  <si>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</si>
  <si>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</si>
  <si>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</si>
  <si>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</si>
  <si>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</si>
  <si>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</si>
  <si>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</si>
  <si>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</si>
  <si>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</si>
  <si>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</si>
  <si>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</si>
  <si>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</si>
  <si>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</si>
  <si>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</si>
  <si>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</si>
  <si>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</si>
  <si>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</si>
  <si>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</si>
  <si>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</si>
  <si>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</si>
  <si>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</si>
  <si>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</si>
  <si>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</si>
  <si>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</si>
  <si>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</si>
  <si>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</si>
  <si>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</si>
  <si>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</si>
  <si>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</si>
  <si>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</si>
  <si>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</si>
  <si>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</si>
  <si>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</si>
  <si>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</si>
  <si>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</si>
  <si>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</si>
  <si>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</si>
  <si>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</si>
  <si>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</si>
  <si>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</si>
  <si>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</si>
  <si>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</si>
  <si>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</si>
  <si>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</si>
  <si>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</si>
  <si>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</si>
  <si>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</si>
  <si>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</si>
  <si>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</si>
  <si>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</si>
  <si>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</si>
  <si>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</si>
  <si>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</si>
  <si>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</si>
  <si>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</si>
  <si>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</si>
  <si>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</si>
  <si>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</si>
  <si>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</si>
  <si>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</si>
  <si>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</si>
  <si>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</si>
  <si>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</si>
  <si>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</si>
  <si>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</si>
  <si>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</si>
  <si>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</si>
  <si>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</si>
  <si>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</si>
  <si>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</si>
  <si>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</si>
  <si>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</si>
  <si>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</si>
  <si>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</si>
  <si>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</si>
  <si>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</si>
  <si>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</si>
  <si>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</si>
  <si>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</si>
  <si>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</si>
  <si>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</si>
  <si>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</si>
  <si>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</si>
  <si>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</si>
  <si>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</si>
  <si>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</si>
  <si>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</si>
  <si>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</si>
  <si>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</si>
  <si>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</si>
  <si>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</si>
  <si>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</si>
  <si>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</si>
  <si>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</si>
  <si>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</si>
  <si>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</si>
  <si>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</si>
  <si>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</si>
  <si>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</si>
  <si>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</si>
  <si>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</si>
  <si>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</si>
  <si>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</si>
  <si>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</si>
  <si>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</si>
  <si>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</si>
  <si>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</si>
  <si>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</si>
  <si>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</si>
  <si>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</si>
  <si>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</si>
  <si>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</si>
  <si>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</si>
  <si>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</si>
  <si>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</si>
  <si>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</si>
  <si>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</si>
  <si>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</si>
  <si>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</si>
  <si>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</si>
  <si>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</si>
  <si>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</si>
  <si>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</si>
  <si>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</si>
  <si>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</si>
  <si>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</si>
  <si>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</si>
  <si>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</si>
  <si>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</si>
  <si>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</si>
  <si>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</si>
  <si>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</si>
  <si>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</si>
  <si>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</si>
  <si>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</si>
  <si>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</si>
  <si>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</si>
  <si>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</si>
  <si>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</si>
  <si>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</si>
  <si>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</si>
  <si>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</si>
  <si>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</si>
  <si>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</si>
  <si>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</si>
  <si>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</si>
  <si>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</si>
  <si>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</si>
  <si>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</si>
  <si>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</si>
  <si>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</si>
  <si>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</si>
  <si>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</si>
  <si>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</si>
  <si>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</si>
  <si>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</si>
  <si>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</si>
  <si>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</si>
  <si>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</si>
  <si>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</si>
  <si>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</si>
  <si>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</si>
  <si>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</si>
  <si>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</si>
  <si>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</si>
  <si>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</si>
  <si>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</si>
  <si>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</si>
  <si>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</si>
  <si>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</si>
  <si>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</si>
  <si>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</si>
  <si>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</si>
  <si>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</si>
  <si>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</si>
  <si>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</si>
  <si>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</si>
  <si>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</si>
  <si>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</si>
  <si>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</si>
  <si>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</si>
  <si>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</si>
  <si>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</si>
  <si>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</si>
  <si>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</si>
  <si>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</si>
  <si>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</si>
  <si>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</si>
  <si>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</si>
  <si>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</si>
  <si>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</si>
  <si>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</si>
  <si>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</si>
  <si>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</si>
  <si>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</si>
  <si>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</si>
  <si>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</si>
  <si>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</si>
  <si>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</si>
  <si>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</si>
  <si>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</si>
  <si>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</si>
  <si>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</si>
  <si>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</si>
  <si>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</si>
  <si>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</si>
  <si>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</si>
  <si>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</si>
  <si>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</si>
  <si>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</si>
  <si>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</si>
  <si>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</si>
  <si>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</si>
  <si>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</si>
  <si>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</si>
  <si>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</si>
  <si>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</si>
  <si>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</si>
  <si>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</si>
  <si>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</si>
  <si>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</si>
  <si>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</si>
  <si>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</si>
  <si>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</si>
  <si>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</si>
  <si>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</si>
  <si>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</si>
  <si>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</si>
  <si>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</si>
  <si>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</si>
  <si>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</si>
  <si>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</si>
  <si>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</si>
  <si>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</si>
  <si>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</si>
  <si>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</si>
  <si>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</si>
  <si>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</si>
  <si>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</si>
  <si>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</si>
  <si>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</si>
  <si>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</si>
  <si>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</si>
  <si>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</si>
  <si>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</si>
  <si>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</si>
  <si>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</si>
  <si>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</si>
  <si>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</si>
  <si>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</si>
  <si>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</si>
  <si>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</si>
  <si>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</si>
  <si>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</si>
  <si>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</si>
  <si>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</si>
  <si>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</si>
  <si>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</si>
  <si>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</si>
  <si>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</si>
  <si>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</si>
  <si>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</si>
  <si>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</si>
  <si>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</si>
  <si>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</si>
  <si>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</si>
  <si>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</si>
  <si>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</si>
  <si>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</si>
  <si>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</si>
  <si>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</si>
  <si>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</si>
  <si>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</si>
  <si>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</si>
  <si>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</si>
  <si>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</si>
  <si>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</si>
  <si>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</si>
  <si>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</si>
  <si>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</si>
  <si>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</si>
  <si>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</si>
  <si>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</si>
  <si>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</si>
  <si>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</si>
  <si>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</si>
  <si>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</si>
  <si>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</si>
  <si>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</si>
  <si>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</si>
  <si>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</si>
  <si>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</si>
  <si>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</si>
  <si>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</si>
  <si>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</si>
  <si>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</si>
  <si>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</si>
  <si>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</si>
  <si>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</si>
  <si>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</si>
  <si>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</si>
  <si>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</si>
  <si>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</si>
  <si>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</si>
  <si>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</si>
  <si>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</si>
  <si>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</si>
  <si>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</si>
  <si>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</si>
  <si>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</si>
  <si>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</si>
  <si>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</si>
  <si>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</si>
  <si>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</si>
  <si>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</si>
  <si>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</si>
  <si>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</si>
  <si>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</si>
  <si>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</si>
  <si>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</si>
  <si>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</si>
  <si>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</si>
  <si>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</si>
  <si>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</si>
  <si>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</si>
  <si>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</si>
  <si>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</si>
  <si>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</si>
  <si>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</si>
  <si>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</si>
  <si>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</si>
  <si>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</si>
  <si>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</si>
  <si>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</si>
  <si>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</si>
  <si>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</si>
  <si>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</si>
  <si>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</si>
  <si>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</si>
  <si>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</si>
  <si>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</si>
  <si>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</si>
  <si>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</si>
  <si>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</si>
  <si>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</si>
  <si>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</si>
  <si>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</si>
  <si>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</si>
  <si>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</si>
  <si>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</si>
  <si>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</si>
  <si>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</si>
  <si>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</si>
  <si>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</si>
  <si>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</si>
  <si>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</si>
  <si>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</si>
  <si>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</si>
  <si>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</si>
  <si>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</si>
  <si>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</si>
  <si>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</si>
  <si>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</si>
  <si>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</si>
  <si>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</si>
  <si>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</si>
  <si>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</si>
  <si>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</si>
  <si>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</si>
  <si>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</si>
  <si>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</si>
  <si>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</si>
  <si>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</si>
  <si>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</si>
  <si>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</si>
  <si>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</si>
  <si>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</si>
  <si>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</si>
  <si>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</si>
  <si>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</si>
  <si>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</si>
  <si>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</si>
  <si>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</si>
  <si>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</si>
  <si>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</si>
  <si>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</si>
  <si>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</si>
  <si>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</si>
  <si>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</si>
  <si>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</si>
  <si>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</si>
  <si>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</si>
  <si>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</si>
  <si>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</si>
  <si>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</si>
  <si>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</si>
  <si>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</si>
  <si>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</si>
  <si>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</si>
  <si>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</si>
  <si>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</si>
  <si>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</si>
  <si>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</si>
  <si>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</si>
  <si>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</si>
  <si>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</si>
  <si>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</si>
  <si>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</si>
  <si>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</si>
  <si>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</si>
  <si>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</si>
  <si>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</si>
  <si>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</si>
  <si>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</si>
  <si>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</si>
  <si>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</si>
  <si>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</si>
  <si>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</si>
  <si>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</si>
  <si>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</si>
  <si>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</si>
  <si>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</si>
  <si>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</si>
  <si>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</si>
  <si>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</si>
  <si>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</si>
  <si>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</si>
  <si>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</si>
  <si>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</si>
  <si>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</si>
  <si>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</si>
  <si>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</si>
  <si>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</si>
  <si>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</si>
  <si>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</si>
  <si>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</si>
  <si>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</si>
  <si>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</si>
  <si>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</si>
  <si>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</si>
  <si>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</si>
  <si>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</si>
  <si>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</si>
  <si>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</si>
  <si>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</si>
  <si>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</si>
  <si>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</si>
  <si>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</si>
  <si>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</si>
  <si>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</si>
  <si>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</si>
  <si>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</si>
  <si>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</si>
  <si>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</si>
  <si>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</si>
  <si>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</si>
  <si>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</si>
  <si>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</si>
  <si>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</si>
  <si>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</si>
  <si>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</si>
  <si>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</si>
  <si>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</si>
  <si>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</si>
  <si>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</si>
  <si>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</si>
  <si>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</si>
  <si>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</si>
  <si>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</si>
  <si>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</si>
  <si>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</si>
  <si>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</si>
  <si>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</si>
  <si>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</si>
  <si>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</si>
  <si>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</si>
  <si>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</si>
  <si>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</si>
  <si>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</si>
  <si>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</si>
  <si>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</si>
  <si>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</si>
  <si>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</si>
  <si>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</si>
  <si>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</si>
  <si>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</si>
  <si>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</si>
  <si>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</si>
  <si>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</si>
  <si>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</si>
  <si>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</si>
  <si>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</si>
  <si>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</si>
  <si>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</si>
  <si>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</si>
  <si>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</si>
  <si>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</si>
  <si>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</si>
  <si>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</si>
  <si>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</si>
  <si>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</si>
  <si>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</si>
  <si>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</si>
  <si>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</si>
  <si>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</si>
  <si>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</si>
  <si>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</si>
  <si>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</si>
  <si>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</si>
  <si>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</si>
  <si>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</si>
  <si>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</si>
  <si>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</si>
  <si>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</si>
  <si>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</si>
  <si>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</si>
  <si>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</si>
  <si>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</si>
  <si>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</si>
  <si>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</si>
  <si>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</si>
  <si>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</si>
  <si>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</si>
  <si>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</si>
  <si>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</si>
  <si>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</si>
  <si>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</si>
  <si>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</si>
  <si>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</si>
  <si>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</si>
  <si>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</si>
  <si>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</si>
  <si>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</si>
  <si>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</si>
  <si>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</si>
  <si>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</si>
  <si>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</si>
  <si>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</si>
  <si>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</si>
  <si>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</si>
  <si>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</si>
  <si>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</si>
  <si>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</si>
  <si>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</si>
  <si>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</si>
  <si>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</si>
  <si>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</si>
  <si>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</si>
  <si>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</si>
  <si>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</si>
  <si>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</si>
  <si>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</si>
  <si>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</si>
  <si>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</si>
  <si>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</si>
  <si>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</si>
  <si>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</si>
  <si>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</si>
  <si>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</si>
  <si>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</si>
  <si>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</si>
  <si>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</si>
  <si>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</si>
  <si>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</si>
  <si>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</si>
  <si>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</si>
  <si>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</si>
  <si>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</si>
  <si>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</si>
  <si>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</si>
  <si>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</si>
  <si>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</si>
  <si>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</si>
  <si>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</si>
  <si>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</si>
  <si>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</si>
  <si>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</si>
  <si>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</si>
  <si>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</si>
  <si>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</si>
  <si>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</si>
  <si>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</si>
  <si>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</si>
  <si>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</si>
  <si>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</si>
  <si>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</si>
  <si>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</si>
  <si>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</si>
  <si>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</si>
  <si>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</si>
  <si>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</si>
  <si>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</si>
  <si>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</si>
  <si>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</si>
  <si>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</si>
  <si>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</si>
  <si>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</si>
  <si>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</si>
  <si>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</si>
  <si>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</si>
  <si>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</si>
  <si>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</si>
  <si>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</si>
  <si>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</si>
  <si>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</si>
  <si>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</si>
  <si>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</si>
  <si>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</si>
  <si>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</si>
  <si>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</si>
  <si>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</si>
  <si>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</si>
  <si>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</si>
  <si>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</si>
  <si>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</si>
  <si>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</si>
  <si>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</si>
  <si>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</si>
  <si>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</si>
  <si>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</si>
  <si>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</si>
  <si>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</si>
  <si>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</si>
  <si>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</si>
  <si>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</si>
  <si>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</si>
  <si>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</si>
  <si>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</si>
  <si>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</si>
  <si>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</si>
  <si>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</si>
  <si>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</si>
  <si>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</si>
  <si>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</si>
  <si>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</si>
  <si>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</si>
  <si>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</si>
  <si>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</si>
  <si>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</si>
  <si>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</si>
  <si>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</si>
  <si>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</si>
  <si>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</si>
  <si>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</si>
  <si>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</si>
  <si>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</si>
  <si>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</si>
  <si>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</si>
  <si>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</si>
  <si>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</si>
  <si>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</si>
  <si>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</si>
  <si>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</si>
  <si>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</si>
  <si>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</si>
  <si>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</si>
  <si>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</si>
  <si>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</si>
  <si>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</si>
  <si>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</si>
  <si>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</si>
  <si>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</si>
  <si>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</si>
  <si>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</si>
  <si>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</si>
  <si>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</si>
  <si>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</si>
  <si>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</si>
  <si>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</si>
  <si>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</si>
  <si>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</si>
  <si>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</si>
  <si>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</si>
  <si>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</si>
  <si>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</si>
  <si>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</si>
  <si>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</si>
  <si>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</si>
  <si>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</si>
  <si>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</si>
  <si>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</si>
  <si>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</si>
  <si>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</si>
  <si>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</si>
  <si>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</si>
  <si>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</si>
  <si>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</si>
  <si>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</si>
  <si>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</si>
  <si>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</si>
  <si>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</si>
  <si>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</si>
  <si>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</si>
  <si>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</si>
  <si>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</si>
  <si>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</si>
  <si>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</si>
  <si>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</si>
  <si>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</si>
  <si>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</si>
  <si>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</si>
  <si>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</si>
  <si>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</si>
  <si>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</si>
  <si>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</si>
  <si>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</si>
  <si>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</si>
  <si>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</si>
  <si>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</si>
  <si>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</si>
  <si>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</si>
  <si>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</si>
  <si>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</si>
  <si>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</si>
  <si>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</si>
  <si>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</si>
  <si>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</si>
  <si>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</si>
  <si>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</si>
  <si>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</si>
  <si>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</si>
  <si>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</si>
  <si>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</si>
  <si>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</si>
  <si>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</si>
  <si>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</si>
  <si>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</si>
  <si>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</si>
  <si>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</si>
  <si>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</si>
  <si>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</si>
  <si>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</si>
  <si>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</si>
  <si>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</si>
  <si>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</si>
  <si>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</si>
  <si>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</si>
  <si>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</si>
  <si>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</si>
  <si>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</si>
  <si>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</si>
  <si>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</si>
  <si>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</si>
  <si>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</si>
  <si>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</si>
  <si>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</si>
  <si>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</si>
  <si>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</si>
  <si>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</si>
  <si>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</si>
  <si>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</si>
  <si>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</si>
  <si>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</si>
  <si>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</si>
  <si>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</si>
  <si>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</si>
  <si>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</si>
  <si>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</si>
  <si>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</si>
  <si>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</si>
  <si>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</si>
  <si>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</si>
  <si>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</si>
  <si>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</si>
  <si>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</si>
  <si>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</si>
  <si>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</si>
  <si>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</si>
  <si>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</si>
  <si>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</si>
  <si>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</si>
  <si>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</si>
  <si>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</si>
  <si>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</si>
  <si>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</si>
  <si>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</si>
  <si>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</si>
  <si>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</si>
  <si>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</si>
  <si>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</si>
  <si>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</si>
  <si>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</si>
  <si>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</si>
  <si>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</si>
  <si>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</si>
  <si>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</si>
  <si>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</si>
  <si>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</si>
  <si>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</si>
  <si>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</si>
  <si>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</si>
  <si>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</si>
  <si>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</si>
  <si>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</si>
  <si>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</si>
  <si>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</si>
  <si>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</si>
  <si>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</si>
  <si>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</si>
  <si>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</si>
  <si>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</si>
  <si>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</si>
  <si>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</si>
  <si>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</si>
  <si>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</si>
  <si>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</si>
  <si>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</si>
  <si>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</si>
  <si>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</si>
  <si>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</si>
  <si>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</si>
  <si>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</si>
  <si>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</si>
  <si>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</si>
  <si>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</si>
  <si>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</si>
  <si>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</si>
  <si>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</si>
  <si>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</si>
  <si>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</si>
  <si>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</si>
  <si>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</si>
  <si>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</si>
  <si>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</si>
  <si>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</si>
  <si>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</si>
  <si>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</si>
  <si>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</si>
  <si>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</si>
  <si>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</si>
  <si>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</si>
  <si>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</si>
  <si>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</si>
  <si>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</si>
  <si>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</si>
  <si>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</si>
  <si>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</si>
  <si>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</si>
  <si>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</si>
  <si>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</si>
  <si>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</si>
  <si>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</si>
  <si>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</si>
  <si>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</si>
  <si>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</si>
  <si>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</si>
  <si>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</si>
  <si>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</si>
  <si>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</si>
  <si>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</si>
  <si>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</si>
  <si>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</si>
  <si>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</si>
  <si>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</si>
  <si>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</si>
  <si>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</si>
  <si>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</si>
  <si>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</si>
  <si>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</si>
  <si>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</si>
  <si>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</si>
  <si>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</si>
  <si>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</si>
  <si>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</si>
  <si>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</si>
  <si>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</si>
  <si>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</si>
  <si>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</si>
  <si>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</si>
  <si>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</si>
  <si>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</si>
  <si>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</si>
  <si>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</si>
  <si>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</si>
  <si>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</si>
  <si>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</si>
  <si>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</si>
  <si>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</si>
  <si>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</si>
  <si>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</si>
  <si>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</si>
  <si>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</si>
  <si>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</si>
  <si>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</si>
  <si>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</si>
  <si>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</si>
  <si>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</si>
  <si>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</si>
  <si>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</si>
  <si>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</si>
  <si>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</si>
  <si>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</si>
  <si>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</si>
  <si>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</si>
  <si>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</si>
  <si>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</si>
  <si>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</si>
  <si>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</si>
  <si>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</si>
  <si>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</si>
  <si>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</si>
  <si>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</si>
  <si>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</si>
  <si>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</si>
  <si>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</si>
  <si>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</si>
  <si>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</si>
  <si>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</si>
  <si>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</si>
  <si>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</si>
  <si>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</si>
  <si>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</si>
  <si>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</si>
  <si>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</si>
  <si>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</si>
  <si>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</si>
  <si>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</si>
  <si>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</si>
  <si>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</si>
  <si>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</si>
  <si>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</si>
  <si>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</si>
  <si>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</si>
  <si>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</si>
  <si>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</si>
  <si>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</si>
  <si>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</si>
  <si>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</si>
  <si>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</si>
  <si>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</si>
  <si>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</si>
  <si>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</si>
  <si>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</si>
  <si>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</si>
  <si>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</si>
  <si>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</si>
  <si>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</si>
  <si>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</si>
  <si>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</si>
  <si>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</si>
  <si>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</si>
  <si>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</si>
  <si>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</si>
  <si>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</si>
  <si>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</si>
  <si>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</si>
  <si>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</si>
  <si>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</si>
  <si>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</si>
  <si>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</si>
  <si>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</si>
  <si>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</si>
  <si>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</si>
  <si>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</si>
  <si>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</si>
  <si>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</si>
  <si>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</si>
  <si>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</si>
  <si>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</si>
  <si>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</si>
  <si>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</si>
  <si>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</si>
  <si>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</si>
  <si>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</si>
  <si>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</si>
  <si>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</si>
  <si>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</si>
  <si>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</si>
  <si>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</si>
  <si>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</si>
  <si>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</si>
  <si>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</si>
  <si>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</si>
  <si>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</si>
  <si>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</si>
  <si>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</si>
  <si>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</si>
  <si>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</si>
  <si>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</si>
  <si>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</si>
  <si>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</si>
  <si>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</si>
  <si>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</si>
  <si>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</si>
  <si>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</si>
  <si>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</si>
  <si>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</si>
  <si>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</si>
  <si>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</si>
  <si>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</si>
  <si>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</si>
  <si>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</si>
  <si>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</si>
  <si>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</si>
  <si>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</si>
  <si>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</si>
  <si>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</si>
  <si>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</si>
  <si>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</si>
  <si>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</si>
  <si>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</si>
  <si>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</si>
  <si>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</si>
  <si>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</si>
  <si>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</si>
  <si>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</si>
  <si>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</si>
  <si>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</si>
  <si>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</si>
  <si>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</si>
  <si>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</si>
  <si>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</si>
  <si>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</si>
  <si>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</si>
  <si>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</si>
  <si>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</si>
  <si>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</si>
  <si>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</si>
  <si>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</si>
  <si>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</si>
  <si>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</si>
  <si>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</si>
  <si>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</si>
  <si>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</si>
  <si>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</si>
  <si>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</si>
  <si>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</si>
  <si>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</si>
  <si>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</si>
  <si>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</si>
  <si>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</si>
  <si>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</si>
  <si>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</si>
  <si>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</si>
  <si>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</si>
  <si>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</si>
  <si>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</si>
  <si>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</si>
  <si>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</si>
  <si>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</si>
  <si>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</si>
  <si>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</si>
  <si>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</si>
  <si>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</si>
  <si>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</si>
  <si>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</si>
  <si>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</si>
  <si>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</si>
  <si>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</si>
  <si>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</si>
  <si>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</si>
  <si>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</si>
  <si>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</si>
  <si>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</si>
  <si>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</si>
  <si>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</si>
  <si>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</si>
  <si>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</si>
  <si>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</si>
  <si>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</si>
  <si>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</si>
  <si>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</si>
  <si>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</si>
  <si>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</si>
  <si>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</si>
  <si>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</si>
  <si>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</si>
  <si>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</si>
  <si>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</si>
  <si>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</si>
  <si>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</si>
  <si>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</si>
  <si>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</si>
  <si>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</si>
  <si>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</si>
  <si>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</si>
  <si>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</si>
  <si>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</si>
  <si>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</si>
  <si>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</si>
  <si>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</si>
  <si>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</si>
  <si>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</si>
  <si>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</si>
  <si>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</si>
  <si>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</si>
  <si>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</si>
  <si>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</si>
  <si>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</si>
  <si>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</si>
  <si>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</si>
  <si>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</si>
  <si>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</si>
  <si>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</si>
  <si>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</si>
  <si>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</si>
  <si>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</si>
  <si>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</si>
  <si>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</si>
  <si>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</si>
  <si>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</si>
  <si>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</si>
  <si>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</si>
  <si>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</si>
  <si>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</si>
  <si>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</si>
  <si>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</si>
  <si>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</si>
  <si>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</si>
  <si>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</si>
  <si>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</si>
  <si>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</si>
  <si>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</si>
  <si>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</si>
  <si>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</si>
  <si>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</si>
  <si>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</si>
  <si>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</si>
  <si>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</si>
  <si>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</si>
  <si>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</si>
  <si>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</si>
  <si>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</si>
  <si>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</si>
  <si>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</si>
  <si>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</si>
  <si>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</si>
  <si>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</si>
  <si>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</si>
  <si>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</si>
  <si>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</si>
  <si>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</si>
  <si>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</si>
  <si>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</si>
  <si>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</si>
  <si>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</si>
  <si>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</si>
  <si>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</si>
  <si>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</si>
  <si>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</si>
  <si>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</si>
  <si>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</si>
  <si>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</si>
  <si>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</si>
  <si>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</si>
  <si>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</si>
  <si>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</si>
  <si>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</si>
  <si>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</si>
  <si>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</si>
  <si>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</si>
  <si>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</si>
  <si>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</si>
  <si>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</si>
  <si>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</si>
  <si>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</si>
  <si>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</si>
  <si>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</si>
  <si>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</si>
  <si>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</si>
  <si>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</si>
  <si>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</si>
  <si>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</si>
  <si>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</si>
  <si>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</si>
  <si>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</si>
  <si>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</si>
  <si>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</si>
  <si>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</si>
  <si>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</si>
  <si>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</si>
  <si>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</si>
  <si>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</si>
  <si>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</si>
  <si>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</si>
  <si>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</si>
  <si>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</si>
  <si>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</si>
  <si>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</si>
  <si>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</si>
  <si>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</si>
  <si>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</si>
  <si>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</si>
  <si>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</si>
  <si>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</si>
  <si>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</si>
  <si>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</si>
  <si>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</si>
  <si>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</si>
  <si>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</si>
  <si>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</si>
  <si>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</si>
  <si>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</si>
  <si>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</si>
  <si>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</si>
  <si>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</si>
  <si>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</si>
  <si>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</si>
  <si>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</si>
  <si>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</si>
  <si>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</si>
  <si>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</si>
  <si>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</si>
  <si>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</si>
  <si>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</si>
  <si>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</si>
  <si>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</si>
  <si>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</si>
  <si>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</si>
  <si>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</si>
  <si>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</si>
  <si>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</si>
  <si>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</si>
  <si>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</si>
  <si>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</si>
  <si>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</si>
  <si>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</si>
  <si>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</si>
  <si>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</si>
  <si>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</si>
  <si>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</si>
  <si>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</si>
  <si>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</si>
  <si>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</si>
  <si>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</si>
  <si>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</si>
  <si>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</si>
  <si>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</si>
  <si>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</si>
  <si>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</si>
  <si>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</si>
  <si>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</si>
  <si>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</si>
  <si>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</si>
  <si>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</si>
  <si>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</si>
  <si>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</si>
  <si>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</si>
  <si>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</si>
  <si>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</si>
  <si>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</si>
  <si>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</si>
  <si>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</si>
  <si>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</si>
  <si>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</si>
  <si>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</si>
  <si>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</si>
  <si>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</si>
  <si>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</si>
  <si>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</si>
  <si>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</si>
  <si>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</si>
  <si>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</si>
  <si>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</si>
  <si>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</si>
  <si>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</si>
  <si>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</si>
  <si>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</si>
  <si>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</si>
  <si>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</si>
  <si>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</si>
  <si>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</si>
  <si>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</si>
  <si>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</si>
  <si>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</si>
  <si>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</si>
  <si>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</si>
  <si>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</si>
  <si>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</si>
  <si>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</si>
  <si>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</si>
  <si>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</si>
  <si>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</si>
  <si>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</si>
  <si>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</si>
  <si>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</si>
  <si>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</si>
  <si>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</si>
  <si>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</si>
  <si>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</si>
  <si>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</si>
  <si>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</si>
  <si>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</si>
  <si>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</si>
  <si>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</si>
  <si>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</si>
  <si>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</si>
  <si>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</si>
  <si>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</si>
  <si>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</si>
  <si>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</si>
  <si>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</si>
  <si>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</si>
  <si>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</si>
  <si>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</si>
  <si>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</si>
  <si>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</si>
  <si>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</si>
  <si>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</si>
  <si>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</si>
  <si>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</si>
  <si>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</si>
  <si>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</si>
  <si>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</si>
  <si>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</si>
  <si>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</si>
  <si>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</si>
  <si>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</si>
  <si>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</si>
  <si>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</si>
  <si>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</si>
  <si>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</si>
  <si>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</si>
  <si>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</si>
  <si>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</si>
  <si>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</si>
  <si>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</si>
  <si>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</si>
  <si>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</si>
  <si>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</si>
  <si>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</si>
  <si>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</si>
  <si>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</si>
  <si>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</si>
  <si>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</si>
  <si>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</si>
  <si>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</si>
  <si>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</si>
  <si>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</si>
  <si>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</si>
  <si>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</si>
  <si>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</si>
  <si>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</si>
  <si>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</si>
  <si>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</si>
  <si>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</si>
  <si>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</si>
  <si>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</si>
  <si>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</si>
  <si>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</si>
  <si>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</si>
  <si>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</si>
  <si>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</si>
  <si>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</si>
  <si>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</si>
  <si>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</si>
  <si>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</si>
  <si>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</si>
  <si>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</si>
  <si>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</si>
  <si>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</si>
  <si>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</si>
  <si>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</si>
  <si>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</si>
  <si>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</si>
  <si>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</si>
  <si>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</si>
  <si>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</si>
  <si>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</si>
  <si>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</si>
  <si>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</si>
  <si>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</si>
  <si>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</si>
  <si>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</si>
  <si>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</si>
  <si>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</si>
  <si>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</si>
  <si>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</si>
  <si>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</si>
  <si>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</si>
  <si>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</si>
  <si>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</si>
  <si>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</si>
  <si>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</si>
  <si>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</si>
  <si>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</si>
  <si>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</si>
  <si>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</si>
  <si>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</si>
  <si>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</si>
  <si>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</si>
  <si>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</si>
  <si>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</si>
  <si>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</si>
  <si>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</si>
  <si>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</si>
  <si>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</si>
  <si>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</si>
  <si>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</si>
  <si>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</si>
  <si>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</si>
  <si>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</si>
  <si>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</si>
  <si>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</si>
  <si>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</si>
  <si>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</si>
  <si>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</si>
  <si>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</si>
  <si>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</si>
  <si>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</si>
  <si>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</si>
  <si>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</si>
  <si>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</si>
  <si>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</si>
  <si>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</si>
  <si>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</si>
  <si>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</si>
  <si>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</si>
  <si>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</si>
  <si>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</si>
  <si>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</si>
  <si>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</si>
  <si>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</si>
  <si>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</si>
  <si>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</si>
  <si>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</si>
  <si>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</si>
  <si>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</si>
  <si>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</si>
  <si>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</si>
  <si>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</si>
  <si>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</si>
  <si>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</si>
  <si>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</si>
  <si>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</si>
  <si>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</si>
  <si>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</si>
  <si>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</si>
  <si>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</si>
  <si>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</si>
  <si>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</si>
  <si>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</si>
  <si>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</si>
  <si>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</si>
  <si>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</si>
  <si>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</si>
  <si>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</si>
  <si>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</si>
  <si>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</si>
  <si>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</si>
  <si>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</si>
  <si>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</si>
  <si>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</si>
  <si>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</si>
  <si>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</si>
  <si>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</si>
  <si>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</si>
  <si>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</si>
  <si>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</si>
  <si>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</si>
  <si>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</si>
  <si>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</si>
  <si>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</si>
  <si>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</si>
  <si>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</si>
  <si>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</si>
  <si>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</si>
  <si>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</si>
  <si>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</si>
  <si>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</si>
  <si>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</si>
  <si>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</si>
  <si>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</si>
  <si>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</si>
  <si>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</si>
  <si>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</si>
  <si>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</si>
  <si>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</si>
  <si>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</si>
  <si>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</si>
  <si>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</si>
  <si>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</si>
  <si>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</si>
  <si>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</si>
  <si>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</si>
  <si>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</si>
  <si>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</si>
  <si>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</si>
  <si>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</si>
  <si>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</si>
  <si>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</si>
  <si>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</si>
  <si>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</si>
  <si>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</si>
  <si>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</si>
  <si>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</si>
  <si>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</si>
  <si>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</si>
  <si>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</si>
  <si>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</si>
  <si>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</si>
  <si>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</si>
  <si>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</si>
  <si>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</si>
  <si>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</si>
  <si>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</si>
  <si>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</si>
  <si>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</si>
  <si>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</si>
  <si>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</si>
  <si>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</si>
  <si>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</si>
  <si>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</si>
  <si>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</si>
  <si>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</si>
  <si>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</si>
  <si>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</si>
  <si>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</si>
  <si>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</si>
  <si>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</si>
  <si>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</si>
  <si>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</si>
  <si>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</si>
  <si>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</si>
  <si>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</si>
  <si>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</si>
  <si>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</si>
  <si>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</si>
  <si>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</si>
  <si>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</si>
  <si>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</si>
  <si>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</si>
  <si>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</si>
  <si>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</si>
  <si>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</si>
  <si>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</si>
  <si>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</si>
  <si>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</si>
  <si>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</si>
  <si>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</si>
  <si>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</si>
  <si>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</si>
  <si>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</si>
  <si>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</si>
  <si>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</si>
  <si>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</si>
  <si>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</si>
  <si>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</si>
  <si>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</si>
  <si>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</si>
  <si>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</si>
  <si>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</si>
  <si>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</si>
  <si>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</si>
  <si>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</si>
  <si>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</si>
  <si>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</si>
  <si>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</si>
  <si>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</si>
  <si>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</si>
  <si>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</si>
  <si>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</si>
  <si>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</si>
  <si>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</si>
  <si>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</si>
  <si>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</si>
  <si>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</si>
  <si>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</si>
  <si>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</si>
  <si>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</si>
  <si>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</si>
  <si>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</si>
  <si>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</si>
  <si>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</si>
  <si>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</si>
  <si>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</si>
  <si>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</si>
  <si>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</si>
  <si>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</si>
  <si>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</si>
  <si>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</si>
  <si>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</si>
  <si>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</si>
  <si>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</si>
  <si>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</si>
  <si>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</si>
  <si>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</si>
  <si>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</si>
  <si>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</si>
  <si>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</si>
  <si>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</si>
  <si>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</si>
  <si>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</si>
  <si>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</si>
  <si>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</si>
  <si>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</si>
  <si>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</si>
  <si>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</si>
  <si>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</si>
  <si>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</si>
  <si>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</si>
  <si>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</si>
  <si>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</si>
  <si>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</si>
  <si>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</si>
  <si>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</si>
  <si>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</si>
  <si>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</si>
  <si>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</si>
  <si>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</si>
  <si>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</si>
  <si>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</si>
  <si>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</si>
  <si>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</si>
  <si>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</si>
  <si>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</si>
  <si>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</si>
  <si>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</si>
  <si>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</si>
  <si>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</si>
  <si>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</si>
  <si>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</si>
  <si>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</si>
  <si>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</si>
  <si>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</si>
  <si>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</si>
  <si>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</si>
  <si>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</si>
  <si>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</si>
  <si>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</si>
  <si>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</si>
  <si>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</si>
  <si>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</si>
  <si>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</si>
  <si>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</si>
  <si>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</si>
  <si>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</si>
  <si>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</si>
  <si>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</si>
  <si>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</si>
  <si>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</si>
  <si>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</si>
  <si>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</si>
  <si>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</si>
  <si>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</si>
  <si>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</si>
  <si>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</si>
  <si>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</si>
  <si>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</si>
  <si>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</si>
  <si>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</si>
  <si>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</si>
  <si>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</si>
  <si>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</si>
  <si>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</si>
  <si>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</si>
  <si>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</si>
  <si>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</si>
  <si>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</si>
  <si>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</si>
  <si>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</si>
  <si>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</si>
  <si>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</si>
  <si>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</si>
  <si>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</si>
  <si>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</si>
  <si>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</si>
  <si>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</si>
  <si>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</si>
  <si>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</si>
  <si>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</si>
  <si>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</si>
  <si>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</si>
  <si>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</si>
  <si>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</si>
  <si>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</si>
  <si>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</si>
  <si>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</si>
  <si>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</si>
  <si>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</si>
  <si>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</si>
  <si>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</si>
  <si>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</si>
  <si>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</si>
  <si>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</si>
  <si>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</si>
  <si>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</si>
  <si>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</si>
  <si>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</si>
  <si>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</si>
  <si>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</si>
  <si>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</si>
  <si>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</si>
  <si>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</si>
  <si>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</si>
  <si>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</si>
  <si>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</si>
  <si>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</si>
  <si>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</si>
  <si>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</si>
  <si>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</si>
  <si>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</si>
  <si>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</si>
  <si>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</si>
  <si>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</si>
  <si>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</si>
  <si>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</si>
  <si>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</si>
  <si>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</si>
  <si>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</si>
  <si>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</si>
  <si>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</si>
  <si>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</si>
  <si>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</si>
  <si>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</si>
  <si>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</si>
  <si>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</si>
  <si>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</si>
  <si>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</si>
  <si>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</si>
  <si>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</si>
  <si>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</si>
  <si>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</si>
  <si>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</si>
  <si>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</si>
  <si>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</si>
  <si>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</si>
  <si>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</si>
  <si>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</si>
  <si>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</si>
  <si>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</si>
  <si>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</si>
  <si>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</si>
  <si>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</si>
  <si>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</si>
  <si>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</si>
  <si>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</si>
  <si>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</si>
  <si>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</si>
  <si>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</si>
  <si>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</si>
  <si>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</si>
  <si>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</si>
  <si>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</si>
  <si>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</si>
  <si>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</si>
  <si>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</si>
  <si>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</si>
  <si>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</si>
  <si>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</si>
  <si>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</si>
  <si>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</si>
  <si>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</si>
  <si>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</si>
  <si>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</si>
  <si>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</si>
  <si>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</si>
  <si>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</si>
  <si>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</si>
  <si>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</si>
  <si>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</si>
  <si>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</si>
  <si>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</si>
  <si>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</si>
  <si>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</si>
  <si>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</si>
  <si>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</si>
  <si>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</si>
  <si>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</si>
  <si>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</si>
  <si>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</si>
  <si>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</si>
  <si>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</si>
  <si>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</si>
  <si>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</si>
  <si>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</si>
  <si>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</si>
  <si>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</si>
  <si>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</si>
  <si>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</si>
  <si>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</si>
  <si>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</si>
  <si>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</si>
  <si>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</si>
  <si>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</si>
  <si>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</si>
  <si>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</si>
  <si>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</si>
  <si>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</si>
  <si>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</si>
  <si>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</si>
  <si>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</si>
  <si>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</si>
  <si>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</si>
  <si>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</si>
  <si>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</si>
  <si>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</si>
  <si>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</si>
  <si>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</si>
  <si>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</si>
  <si>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</si>
  <si>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</si>
  <si>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</si>
  <si>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</si>
  <si>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</si>
  <si>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</si>
  <si>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</si>
  <si>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</si>
  <si>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</si>
  <si>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</si>
  <si>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</si>
  <si>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</si>
  <si>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</si>
  <si>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</si>
  <si>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</si>
  <si>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</si>
  <si>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</si>
  <si>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</si>
  <si>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</si>
  <si>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</si>
  <si>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</si>
  <si>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</si>
  <si>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</si>
  <si>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</si>
  <si>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</si>
  <si>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</si>
  <si>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</si>
  <si>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</si>
  <si>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</si>
  <si>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</si>
  <si>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</si>
  <si>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</si>
  <si>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</si>
  <si>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</si>
  <si>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</si>
  <si>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</si>
  <si>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</si>
  <si>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</si>
  <si>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</si>
  <si>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</si>
  <si>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</si>
  <si>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</si>
  <si>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</si>
  <si>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</si>
  <si>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</si>
  <si>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</si>
  <si>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</si>
  <si>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</si>
  <si>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</si>
  <si>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</si>
  <si>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</si>
  <si>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</si>
  <si>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</si>
  <si>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</si>
  <si>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</si>
  <si>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</si>
  <si>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</si>
  <si>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</si>
  <si>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</si>
  <si>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</si>
  <si>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</si>
  <si>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</si>
  <si>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</si>
  <si>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</si>
  <si>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</si>
  <si>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</si>
  <si>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</si>
  <si>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</si>
  <si>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</si>
  <si>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</si>
  <si>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</si>
  <si>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</si>
  <si>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</si>
  <si>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</si>
  <si>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</si>
  <si>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</si>
  <si>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</si>
  <si>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</si>
  <si>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</si>
  <si>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</si>
  <si>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</si>
  <si>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</si>
  <si>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</si>
  <si>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</si>
  <si>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</si>
  <si>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</si>
  <si>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</si>
  <si>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</si>
  <si>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</si>
  <si>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</si>
  <si>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</si>
  <si>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</si>
  <si>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</si>
  <si>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</si>
  <si>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</si>
  <si>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</si>
  <si>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</si>
  <si>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</si>
  <si>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</si>
  <si>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</si>
  <si>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</si>
  <si>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</si>
  <si>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</si>
  <si>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</si>
  <si>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</si>
  <si>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</si>
  <si>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</si>
  <si>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</si>
  <si>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</si>
  <si>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</si>
  <si>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</si>
  <si>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</si>
  <si>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</si>
  <si>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</si>
  <si>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</si>
  <si>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</si>
  <si>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</si>
  <si>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</si>
  <si>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</si>
  <si>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</si>
  <si>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</si>
  <si>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</si>
  <si>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</si>
  <si>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</si>
  <si>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</si>
  <si>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</si>
  <si>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</si>
  <si>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</si>
  <si>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</si>
  <si>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</si>
  <si>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</si>
  <si>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</si>
  <si>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</si>
  <si>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</si>
  <si>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</si>
  <si>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</si>
  <si>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</si>
  <si>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</si>
  <si>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</si>
  <si>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</si>
  <si>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</si>
  <si>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</si>
  <si>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</si>
  <si>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</si>
  <si>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</si>
  <si>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</si>
  <si>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</si>
  <si>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</si>
  <si>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</si>
  <si>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</si>
  <si>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</si>
  <si>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</si>
  <si>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</si>
  <si>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</si>
  <si>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</si>
  <si>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</si>
  <si>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</si>
  <si>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</si>
  <si>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</si>
  <si>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</si>
  <si>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</si>
  <si>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</si>
  <si>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</si>
  <si>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</si>
  <si>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</si>
  <si>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</si>
  <si>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</si>
  <si>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</si>
  <si>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</si>
  <si>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</si>
  <si>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</si>
  <si>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</si>
  <si>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</si>
  <si>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</si>
  <si>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</si>
  <si>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</si>
  <si>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</si>
  <si>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</si>
  <si>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</si>
  <si>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</si>
  <si>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</si>
  <si>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</si>
  <si>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</si>
  <si>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</si>
  <si>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</si>
  <si>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</si>
  <si>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</si>
  <si>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</si>
  <si>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</si>
  <si>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</si>
  <si>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</si>
  <si>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</si>
  <si>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</si>
  <si>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</si>
  <si>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</si>
  <si>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</si>
  <si>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</si>
  <si>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</si>
  <si>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</si>
  <si>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</si>
  <si>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</si>
  <si>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</si>
  <si>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</si>
  <si>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</si>
  <si>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</si>
  <si>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</si>
  <si>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</si>
  <si>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</si>
  <si>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</si>
  <si>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</si>
  <si>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</si>
  <si>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</si>
  <si>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</si>
  <si>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</si>
  <si>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</si>
  <si>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</si>
  <si>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</si>
  <si>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</si>
  <si>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</si>
  <si>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</si>
  <si>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</si>
  <si>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</si>
  <si>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</si>
  <si>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</si>
  <si>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</si>
  <si>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</si>
  <si>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</si>
  <si>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</si>
  <si>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</si>
  <si>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</si>
  <si>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</si>
  <si>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</si>
  <si>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</si>
  <si>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</si>
  <si>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</si>
  <si>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</si>
  <si>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</si>
  <si>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</si>
  <si>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</si>
  <si>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</si>
  <si>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</si>
  <si>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</si>
  <si>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</si>
  <si>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</si>
  <si>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</si>
  <si>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</si>
  <si>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</si>
  <si>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</si>
  <si>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</si>
  <si>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</si>
  <si>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</si>
  <si>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</si>
  <si>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</si>
  <si>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</si>
  <si>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</si>
  <si>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</si>
  <si>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</si>
  <si>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</si>
  <si>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</si>
  <si>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</si>
  <si>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</si>
  <si>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</si>
  <si>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</si>
  <si>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</si>
  <si>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</si>
  <si>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</si>
  <si>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</si>
  <si>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</si>
  <si>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</si>
  <si>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</si>
  <si>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</si>
  <si>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</si>
  <si>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</si>
  <si>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</si>
  <si>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</si>
  <si>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</si>
  <si>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</si>
  <si>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</si>
  <si>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</si>
  <si>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</si>
  <si>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</si>
  <si>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</si>
  <si>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</si>
  <si>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</si>
  <si>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</si>
  <si>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</si>
  <si>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</si>
  <si>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</si>
  <si>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</si>
  <si>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</si>
  <si>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</si>
  <si>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</si>
  <si>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</si>
  <si>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</si>
  <si>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</si>
  <si>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</si>
  <si>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</si>
  <si>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</si>
  <si>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</si>
  <si>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</si>
  <si>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</si>
  <si>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</si>
  <si>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</si>
  <si>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</si>
  <si>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</si>
  <si>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</si>
  <si>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</si>
  <si>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</si>
  <si>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</si>
  <si>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</si>
  <si>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</si>
  <si>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</si>
  <si>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</si>
  <si>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</si>
  <si>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</si>
  <si>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</si>
  <si>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</si>
  <si>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</si>
  <si>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</si>
  <si>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</si>
  <si>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</si>
  <si>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</si>
  <si>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</si>
  <si>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</si>
  <si>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</si>
  <si>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</si>
  <si>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</si>
  <si>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</si>
  <si>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</si>
  <si>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</si>
  <si>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</si>
  <si>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</si>
  <si>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</si>
  <si>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</si>
  <si>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</si>
  <si>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</si>
  <si>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</si>
  <si>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</si>
  <si>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</si>
  <si>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</si>
  <si>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</si>
  <si>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</si>
  <si>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</si>
  <si>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</si>
  <si>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</si>
  <si>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</si>
  <si>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</si>
  <si>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</si>
  <si>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</si>
  <si>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</si>
  <si>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</si>
  <si>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</si>
  <si>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</si>
  <si>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</si>
  <si>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</si>
  <si>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</si>
  <si>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</si>
  <si>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</si>
  <si>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</si>
  <si>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</si>
  <si>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</si>
  <si>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</si>
  <si>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</si>
  <si>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</si>
  <si>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</si>
  <si>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</si>
  <si>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</si>
  <si>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</si>
  <si>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</si>
  <si>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</si>
  <si>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</si>
  <si>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</si>
  <si>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</si>
  <si>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</si>
  <si>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</si>
  <si>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</si>
  <si>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</si>
  <si>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</si>
  <si>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</si>
  <si>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</si>
  <si>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</si>
  <si>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</si>
  <si>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</si>
  <si>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</si>
  <si>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</si>
  <si>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</si>
  <si>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</si>
  <si>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</si>
  <si>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</si>
  <si>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</si>
  <si>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</si>
  <si>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</si>
  <si>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</si>
  <si>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</si>
  <si>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</si>
  <si>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</si>
  <si>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</si>
  <si>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</si>
  <si>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</si>
  <si>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</si>
  <si>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</si>
  <si>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</si>
  <si>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</si>
  <si>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</si>
  <si>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</si>
  <si>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</si>
  <si>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</si>
  <si>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</si>
  <si>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</si>
  <si>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</si>
  <si>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</si>
  <si>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</si>
  <si>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</si>
  <si>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</si>
  <si>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</si>
  <si>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</si>
  <si>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</si>
  <si>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</si>
  <si>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</si>
  <si>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</si>
  <si>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</si>
  <si>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</si>
  <si>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</si>
  <si>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</si>
  <si>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</si>
  <si>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</si>
  <si>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</si>
  <si>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</si>
  <si>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</si>
  <si>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</si>
  <si>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</si>
  <si>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</si>
  <si>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</si>
  <si>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</si>
  <si>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</si>
  <si>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</si>
  <si>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</si>
  <si>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</si>
  <si>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</si>
  <si>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</si>
  <si>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</si>
  <si>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</si>
  <si>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</si>
  <si>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</si>
  <si>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</si>
  <si>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</si>
  <si>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</si>
  <si>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</si>
  <si>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</si>
  <si>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</si>
  <si>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</si>
  <si>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</si>
  <si>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</si>
  <si>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</si>
  <si>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</si>
  <si>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</si>
  <si>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</si>
  <si>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</si>
  <si>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</si>
  <si>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</si>
  <si>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</si>
  <si>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</si>
  <si>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</si>
  <si>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</si>
  <si>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</si>
  <si>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</si>
  <si>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</si>
  <si>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</si>
  <si>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</si>
  <si>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</si>
  <si>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</si>
  <si>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</si>
  <si>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</si>
  <si>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</si>
  <si>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</si>
  <si>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</si>
  <si>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</si>
  <si>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</si>
  <si>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</si>
  <si>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</si>
  <si>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</si>
  <si>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</si>
  <si>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</si>
  <si>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</si>
  <si>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</si>
  <si>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</si>
  <si>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</si>
  <si>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</si>
  <si>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</si>
  <si>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</si>
  <si>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</si>
  <si>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</si>
  <si>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</si>
  <si>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</si>
  <si>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</si>
  <si>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</si>
  <si>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</si>
  <si>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</si>
  <si>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</si>
  <si>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</si>
  <si>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</si>
  <si>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</si>
  <si>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</si>
  <si>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</si>
  <si>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</si>
  <si>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</si>
  <si>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</si>
  <si>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</si>
  <si>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</si>
  <si>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</si>
  <si>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</si>
  <si>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</si>
  <si>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</si>
  <si>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</si>
  <si>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</si>
  <si>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</si>
  <si>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</si>
  <si>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</si>
  <si>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</si>
  <si>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</si>
  <si>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</si>
  <si>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</si>
  <si>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</si>
  <si>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</si>
  <si>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</si>
  <si>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</si>
  <si>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</si>
  <si>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</si>
  <si>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</si>
  <si>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</si>
  <si>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</si>
  <si>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</si>
  <si>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</si>
  <si>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</si>
  <si>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</si>
  <si>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</si>
  <si>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</si>
  <si>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</si>
  <si>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</si>
  <si>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</si>
  <si>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</si>
  <si>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</si>
  <si>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</si>
  <si>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</si>
  <si>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</si>
  <si>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</si>
  <si>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</si>
  <si>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</si>
  <si>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</si>
  <si>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</si>
  <si>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</si>
  <si>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</si>
  <si>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</si>
  <si>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</si>
  <si>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</si>
  <si>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</si>
  <si>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</si>
  <si>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</si>
  <si>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</si>
  <si>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</si>
  <si>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</si>
  <si>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</si>
  <si>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</si>
  <si>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</si>
  <si>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</si>
  <si>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</si>
  <si>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</si>
  <si>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</si>
  <si>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</si>
  <si>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</si>
  <si>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</si>
  <si>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</si>
  <si>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</si>
  <si>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</si>
  <si>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</si>
  <si>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</si>
  <si>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</si>
  <si>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</si>
  <si>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</si>
  <si>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</si>
  <si>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</si>
  <si>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</si>
  <si>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</si>
  <si>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</si>
  <si>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</si>
  <si>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</si>
  <si>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</si>
  <si>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</si>
  <si>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</si>
  <si>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</si>
  <si>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</si>
  <si>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</si>
  <si>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</si>
  <si>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</si>
  <si>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</si>
  <si>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</si>
  <si>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</si>
  <si>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</si>
  <si>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</si>
  <si>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</si>
  <si>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</si>
  <si>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</si>
  <si>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</si>
  <si>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</si>
  <si>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</si>
  <si>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</si>
  <si>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</si>
  <si>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</si>
  <si>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</si>
  <si>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</si>
  <si>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</si>
  <si>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</si>
  <si>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</si>
  <si>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</si>
  <si>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</si>
  <si>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</si>
  <si>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</si>
  <si>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</si>
  <si>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</si>
  <si>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</si>
  <si>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</si>
  <si>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</si>
  <si>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</si>
  <si>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</si>
  <si>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</si>
  <si>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</si>
  <si>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</si>
  <si>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</si>
  <si>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</si>
  <si>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</si>
  <si>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</si>
  <si>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</si>
  <si>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</si>
  <si>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</si>
  <si>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</si>
  <si>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</si>
  <si>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</si>
  <si>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</si>
  <si>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</si>
  <si>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</si>
  <si>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</si>
  <si>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</si>
  <si>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</si>
  <si>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</si>
  <si>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</si>
  <si>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</si>
  <si>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</si>
  <si>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</si>
  <si>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</si>
  <si>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</si>
  <si>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</si>
  <si>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</si>
  <si>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</si>
  <si>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</si>
  <si>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</si>
  <si>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</si>
  <si>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</si>
  <si>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</si>
  <si>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</si>
  <si>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</si>
  <si>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</si>
  <si>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</si>
  <si>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</si>
  <si>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</si>
  <si>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</si>
  <si>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</si>
  <si>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</si>
  <si>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</si>
  <si>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</si>
  <si>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</si>
  <si>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</si>
  <si>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</si>
  <si>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</si>
  <si>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</si>
  <si>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</si>
  <si>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</si>
  <si>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</si>
  <si>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</si>
  <si>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</si>
  <si>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</si>
  <si>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</si>
  <si>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</si>
  <si>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</si>
  <si>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</si>
  <si>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</si>
  <si>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</si>
  <si>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</si>
  <si>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</si>
  <si>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</si>
  <si>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</si>
  <si>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</si>
  <si>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</si>
  <si>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</si>
  <si>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</si>
  <si>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</si>
  <si>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</si>
  <si>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</si>
  <si>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</si>
  <si>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</si>
  <si>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</si>
  <si>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</si>
  <si>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</si>
  <si>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</si>
  <si>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</si>
  <si>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</si>
  <si>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</si>
  <si>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</si>
  <si>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</si>
  <si>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</si>
  <si>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</si>
  <si>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</si>
  <si>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</si>
  <si>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</si>
  <si>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</si>
  <si>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</si>
  <si>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</si>
  <si>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</si>
  <si>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</si>
  <si>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</si>
  <si>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</si>
  <si>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</si>
  <si>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</si>
  <si>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</si>
  <si>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</si>
  <si>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</si>
  <si>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</si>
  <si>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</si>
  <si>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</si>
  <si>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</si>
  <si>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</si>
  <si>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</si>
  <si>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</si>
  <si>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</si>
  <si>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</si>
  <si>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</si>
  <si>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</si>
  <si>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</si>
  <si>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</si>
  <si>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</si>
  <si>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</si>
  <si>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</si>
  <si>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</si>
  <si>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</si>
  <si>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</si>
  <si>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</si>
  <si>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</si>
  <si>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</si>
  <si>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</si>
  <si>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</si>
  <si>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</si>
  <si>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</si>
  <si>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</si>
  <si>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</si>
  <si>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</si>
  <si>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</si>
  <si>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</si>
  <si>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</si>
  <si>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</si>
  <si>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</si>
  <si>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</si>
  <si>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</si>
  <si>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</si>
  <si>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</si>
  <si>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</si>
  <si>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</si>
  <si>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</si>
  <si>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</si>
  <si>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</si>
  <si>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</si>
  <si>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</si>
  <si>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</si>
  <si>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</si>
  <si>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</si>
  <si>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</si>
  <si>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</si>
  <si>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</si>
  <si>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</si>
  <si>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</si>
  <si>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</si>
  <si>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</si>
  <si>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</si>
  <si>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</si>
  <si>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</si>
  <si>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</si>
  <si>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</si>
  <si>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</si>
  <si>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</si>
  <si>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</si>
  <si>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</si>
  <si>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</si>
  <si>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</si>
  <si>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</si>
  <si>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</si>
  <si>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</si>
  <si>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</si>
  <si>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</si>
  <si>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</si>
  <si>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</si>
  <si>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</si>
  <si>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</si>
  <si>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</si>
  <si>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</si>
  <si>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</si>
  <si>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</si>
  <si>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</si>
  <si>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</si>
  <si>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</si>
  <si>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</si>
  <si>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</si>
  <si>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</si>
  <si>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</si>
  <si>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</si>
  <si>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</si>
  <si>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</si>
  <si>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</si>
  <si>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</si>
  <si>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</si>
  <si>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</si>
  <si>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</si>
  <si>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</si>
  <si>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</si>
  <si>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</si>
  <si>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</si>
  <si>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</si>
  <si>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</si>
  <si>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</si>
  <si>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</si>
  <si>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</si>
  <si>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</si>
  <si>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</si>
  <si>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</si>
  <si>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</si>
  <si>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</si>
  <si>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</si>
  <si>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</si>
  <si>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</si>
  <si>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</si>
  <si>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</si>
  <si>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</si>
  <si>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</si>
  <si>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</si>
  <si>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</si>
  <si>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</si>
  <si>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</si>
  <si>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</si>
  <si>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</si>
  <si>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</si>
  <si>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</si>
  <si>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</si>
  <si>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</si>
  <si>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</si>
  <si>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</si>
  <si>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</si>
  <si>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</si>
  <si>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</si>
  <si>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</si>
  <si>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</si>
  <si>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</si>
  <si>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</si>
  <si>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</si>
  <si>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</si>
  <si>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</si>
  <si>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</si>
  <si>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</si>
  <si>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</si>
  <si>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</si>
  <si>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</si>
  <si>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</si>
  <si>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</si>
  <si>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</si>
  <si>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</si>
  <si>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</si>
  <si>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</si>
  <si>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</si>
  <si>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</si>
  <si>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</si>
  <si>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</si>
  <si>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</si>
  <si>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</si>
  <si>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</si>
  <si>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</si>
  <si>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</si>
  <si>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</si>
  <si>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</si>
  <si>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</si>
  <si>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</si>
  <si>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</si>
  <si>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</si>
  <si>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</si>
  <si>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</si>
  <si>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</si>
  <si>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</si>
  <si>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</si>
  <si>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</si>
  <si>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</si>
  <si>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</si>
  <si>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</si>
  <si>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</si>
  <si>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</si>
  <si>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</si>
  <si>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</si>
  <si>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</si>
  <si>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</si>
  <si>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</si>
  <si>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</si>
  <si>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</si>
  <si>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</si>
  <si>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</si>
  <si>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</si>
  <si>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</si>
  <si>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</si>
  <si>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</si>
  <si>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</si>
  <si>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</si>
  <si>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</si>
  <si>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</si>
  <si>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</si>
  <si>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</si>
  <si>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</si>
  <si>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</si>
  <si>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</si>
  <si>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</si>
  <si>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</si>
  <si>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</si>
  <si>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</si>
  <si>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</si>
  <si>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</si>
  <si>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</si>
  <si>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</si>
  <si>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</si>
  <si>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</si>
  <si>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</si>
  <si>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</si>
  <si>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</si>
  <si>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</si>
  <si>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</si>
  <si>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</si>
  <si>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</si>
  <si>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</si>
  <si>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</si>
  <si>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</si>
  <si>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</si>
  <si>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</si>
  <si>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</si>
  <si>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</si>
  <si>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</si>
  <si>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</si>
  <si>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</si>
  <si>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</si>
  <si>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</si>
  <si>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</si>
  <si>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</si>
  <si>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</si>
  <si>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</si>
  <si>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</si>
  <si>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</si>
  <si>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</si>
  <si>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</si>
  <si>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</si>
  <si>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</si>
  <si>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</si>
  <si>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</si>
  <si>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</si>
  <si>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</si>
  <si>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</si>
  <si>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</si>
  <si>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</si>
  <si>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</si>
  <si>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</si>
  <si>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</si>
  <si>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</si>
  <si>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</si>
  <si>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</si>
  <si>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</si>
  <si>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</si>
  <si>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</si>
  <si>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</si>
  <si>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</si>
  <si>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</si>
  <si>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</si>
  <si>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</si>
  <si>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</si>
  <si>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</si>
  <si>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</si>
  <si>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</si>
  <si>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</si>
  <si>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</si>
  <si>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</si>
  <si>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</si>
  <si>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</si>
  <si>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</si>
  <si>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</si>
  <si>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</si>
  <si>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</si>
  <si>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</si>
  <si>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</si>
  <si>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</si>
  <si>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</si>
  <si>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</si>
  <si>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</si>
  <si>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</si>
  <si>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</si>
  <si>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</si>
  <si>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</si>
  <si>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</si>
  <si>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</si>
  <si>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</si>
  <si>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</si>
  <si>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</si>
  <si>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</si>
  <si>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</si>
  <si>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</si>
  <si>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</si>
  <si>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</si>
  <si>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</si>
  <si>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</si>
  <si>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</si>
  <si>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</si>
  <si>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</si>
  <si>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</si>
  <si>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</si>
  <si>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</si>
  <si>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</si>
  <si>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</si>
  <si>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</si>
  <si>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</si>
  <si>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</si>
  <si>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</si>
  <si>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</si>
  <si>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</si>
  <si>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</si>
  <si>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</si>
  <si>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</si>
  <si>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</si>
  <si>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</si>
  <si>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</si>
  <si>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</si>
  <si>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</si>
  <si>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</si>
  <si>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</si>
  <si>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</si>
  <si>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</si>
  <si>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</si>
  <si>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</si>
  <si>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</si>
  <si>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</si>
  <si>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</si>
  <si>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</si>
  <si>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</si>
  <si>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</si>
  <si>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</si>
  <si>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</si>
  <si>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</si>
  <si>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</si>
  <si>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</si>
  <si>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</si>
  <si>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</si>
  <si>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</si>
  <si>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</si>
  <si>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</si>
  <si>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</si>
  <si>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</si>
  <si>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</si>
  <si>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</si>
  <si>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</si>
  <si>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</si>
  <si>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</si>
  <si>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</si>
  <si>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</si>
  <si>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</si>
  <si>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</si>
  <si>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</si>
  <si>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</si>
  <si>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</si>
  <si>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</si>
  <si>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</si>
  <si>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</si>
  <si>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</si>
  <si>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</si>
  <si>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</si>
  <si>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</si>
  <si>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</si>
  <si>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</si>
  <si>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</si>
  <si>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</si>
  <si>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</si>
  <si>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</si>
  <si>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</si>
  <si>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</si>
  <si>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</si>
  <si>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</si>
  <si>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</si>
  <si>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</si>
  <si>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</si>
  <si>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</si>
  <si>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</si>
  <si>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</si>
  <si>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</si>
  <si>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</si>
  <si>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</si>
  <si>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</si>
  <si>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</si>
  <si>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</si>
  <si>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</si>
  <si>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</si>
  <si>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</si>
  <si>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</si>
  <si>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</si>
  <si>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</si>
  <si>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</si>
  <si>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</si>
  <si>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</si>
  <si>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</si>
  <si>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</si>
  <si>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</si>
  <si>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</si>
  <si>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</si>
  <si>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</si>
  <si>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</si>
  <si>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</si>
  <si>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</si>
  <si>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</si>
  <si>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</si>
  <si>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</si>
  <si>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</si>
  <si>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</si>
  <si>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</si>
  <si>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</si>
  <si>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</si>
  <si>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</si>
  <si>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</si>
  <si>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</si>
  <si>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</si>
  <si>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</si>
  <si>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</si>
  <si>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</si>
  <si>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</si>
  <si>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</si>
  <si>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</si>
  <si>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</si>
  <si>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</si>
  <si>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</si>
  <si>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</si>
  <si>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</si>
  <si>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</si>
  <si>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</si>
  <si>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</si>
  <si>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</si>
  <si>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</si>
  <si>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</si>
  <si>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</si>
  <si>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</si>
  <si>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</si>
  <si>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</si>
  <si>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</si>
  <si>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</si>
  <si>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</si>
  <si>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</si>
  <si>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</si>
  <si>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</si>
  <si>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</si>
  <si>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</si>
  <si>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</si>
  <si>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</si>
  <si>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</si>
  <si>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</si>
  <si>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</si>
  <si>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</si>
  <si>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</si>
  <si>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</si>
  <si>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</si>
  <si>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</si>
  <si>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</si>
  <si>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</si>
  <si>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</si>
  <si>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</si>
  <si>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</si>
  <si>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</si>
  <si>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</si>
  <si>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</si>
  <si>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</si>
  <si>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</si>
  <si>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</si>
  <si>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</si>
  <si>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</si>
  <si>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</si>
  <si>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</si>
  <si>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</si>
  <si>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</si>
  <si>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</si>
  <si>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</si>
  <si>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</si>
  <si>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</si>
  <si>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</si>
  <si>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</si>
  <si>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</si>
  <si>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</si>
  <si>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</si>
  <si>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</si>
  <si>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</si>
  <si>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</si>
  <si>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</si>
  <si>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</si>
  <si>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</si>
  <si>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</si>
  <si>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</si>
  <si>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</si>
  <si>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</si>
  <si>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</si>
  <si>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</si>
  <si>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</si>
  <si>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</si>
  <si>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</si>
  <si>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</si>
  <si>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</si>
  <si>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</si>
  <si>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</si>
  <si>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</si>
  <si>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</si>
  <si>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</si>
  <si>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</si>
  <si>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</si>
  <si>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</si>
  <si>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</si>
  <si>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</si>
  <si>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</si>
  <si>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</si>
  <si>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</si>
  <si>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</si>
  <si>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</si>
  <si>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</si>
  <si>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</si>
  <si>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</si>
  <si>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</si>
  <si>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</si>
  <si>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</si>
  <si>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</si>
  <si>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</si>
  <si>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</si>
  <si>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</si>
  <si>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</si>
  <si>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</si>
  <si>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</si>
  <si>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</si>
  <si>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</si>
  <si>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</si>
  <si>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</si>
  <si>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</si>
  <si>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</si>
  <si>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</si>
  <si>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</si>
  <si>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</si>
  <si>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</si>
  <si>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</si>
  <si>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</si>
  <si>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</si>
  <si>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</si>
  <si>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</si>
  <si>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</si>
  <si>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</si>
  <si>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</si>
  <si>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</si>
  <si>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</si>
  <si>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</si>
  <si>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</si>
  <si>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</si>
  <si>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</si>
  <si>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</si>
  <si>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</si>
  <si>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</si>
  <si>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</si>
  <si>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</si>
  <si>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</si>
  <si>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</si>
  <si>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</si>
  <si>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</si>
  <si>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</si>
  <si>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</si>
  <si>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</si>
  <si>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</si>
  <si>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</si>
  <si>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</si>
  <si>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</si>
  <si>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</si>
  <si>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</si>
  <si>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</si>
  <si>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</si>
  <si>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</si>
  <si>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</si>
  <si>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</si>
  <si>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</si>
  <si>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</si>
  <si>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</si>
  <si>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</si>
  <si>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</si>
  <si>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</si>
  <si>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</si>
  <si>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</si>
  <si>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</si>
  <si>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</si>
  <si>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</si>
  <si>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</si>
  <si>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</si>
  <si>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</si>
  <si>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</si>
  <si>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</si>
  <si>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</si>
  <si>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</si>
  <si>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</si>
  <si>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</si>
  <si>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</si>
  <si>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</si>
  <si>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</si>
  <si>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</si>
  <si>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</si>
  <si>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</si>
  <si>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</si>
  <si>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</si>
  <si>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</si>
  <si>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</si>
  <si>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</si>
  <si>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</si>
  <si>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</si>
  <si>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</si>
  <si>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</si>
  <si>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</si>
  <si>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</si>
  <si>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</si>
  <si>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</si>
  <si>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</si>
  <si>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</si>
  <si>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</si>
  <si>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</si>
  <si>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</si>
  <si>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</si>
  <si>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</si>
  <si>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</si>
  <si>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</si>
  <si>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</si>
  <si>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</si>
  <si>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</si>
  <si>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</si>
  <si>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</si>
  <si>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</si>
  <si>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</si>
  <si>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</si>
  <si>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</si>
  <si>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</si>
  <si>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</si>
  <si>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</si>
  <si>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</si>
  <si>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</si>
  <si>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</si>
  <si>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</si>
  <si>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</si>
  <si>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</si>
  <si>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</si>
  <si>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</si>
  <si>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</si>
  <si>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</si>
  <si>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</si>
  <si>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</si>
  <si>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</si>
  <si>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</si>
  <si>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</si>
  <si>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</si>
  <si>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</si>
  <si>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</si>
  <si>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</si>
  <si>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</si>
  <si>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</si>
  <si>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</si>
  <si>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</si>
  <si>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</si>
  <si>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</si>
  <si>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</si>
  <si>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</si>
  <si>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</si>
  <si>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</si>
  <si>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</si>
  <si>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</si>
  <si>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</si>
  <si>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</si>
  <si>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</si>
  <si>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</si>
  <si>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</si>
  <si>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</si>
  <si>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</si>
  <si>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</si>
  <si>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</si>
  <si>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</si>
  <si>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</si>
  <si>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</si>
  <si>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</si>
  <si>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</si>
  <si>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</si>
  <si>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</si>
  <si>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</si>
  <si>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</si>
  <si>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</si>
  <si>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</si>
  <si>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</si>
  <si>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</si>
  <si>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</si>
  <si>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</si>
  <si>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</si>
  <si>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</si>
  <si>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</si>
  <si>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</si>
  <si>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</si>
  <si>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</si>
  <si>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</si>
  <si>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</si>
  <si>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</si>
  <si>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</si>
  <si>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</si>
  <si>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</si>
  <si>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</si>
  <si>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</si>
  <si>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</si>
  <si>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</si>
  <si>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</si>
  <si>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</si>
  <si>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</si>
  <si>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</si>
  <si>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</si>
  <si>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</si>
  <si>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</si>
  <si>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</si>
  <si>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</si>
  <si>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</si>
  <si>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</si>
  <si>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</si>
  <si>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</si>
  <si>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</si>
  <si>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</si>
  <si>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</si>
  <si>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</si>
  <si>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</si>
  <si>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</si>
  <si>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</si>
  <si>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</si>
  <si>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</si>
  <si>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</si>
  <si>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</si>
  <si>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</si>
  <si>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</si>
  <si>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</si>
  <si>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</si>
  <si>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</si>
  <si>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</si>
  <si>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</si>
  <si>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</si>
  <si>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</si>
  <si>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</si>
  <si>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</si>
  <si>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</si>
  <si>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</si>
  <si>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</si>
  <si>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</si>
  <si>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</si>
  <si>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</si>
  <si>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</si>
  <si>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</si>
  <si>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</si>
  <si>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</si>
  <si>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</si>
  <si>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</si>
  <si>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</si>
  <si>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</si>
  <si>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</si>
  <si>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</si>
  <si>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</si>
  <si>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</si>
  <si>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</si>
  <si>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</si>
  <si>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</si>
  <si>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</si>
  <si>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</si>
  <si>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</si>
  <si>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</si>
  <si>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</si>
  <si>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</si>
  <si>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</si>
  <si>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</si>
  <si>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</si>
  <si>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</si>
  <si>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</si>
  <si>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</si>
  <si>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</si>
  <si>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</si>
  <si>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</si>
  <si>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</si>
  <si>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</si>
  <si>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</si>
  <si>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</si>
  <si>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</si>
  <si>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</si>
  <si>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</si>
  <si>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</si>
  <si>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</si>
  <si>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</si>
  <si>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</si>
  <si>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</si>
  <si>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</si>
  <si>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</si>
  <si>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</si>
  <si>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</si>
  <si>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</si>
  <si>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</si>
  <si>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</si>
  <si>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</si>
  <si>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</si>
  <si>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</si>
  <si>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</si>
  <si>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</si>
  <si>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</si>
  <si>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</si>
  <si>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</si>
  <si>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</si>
  <si>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</si>
  <si>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</si>
  <si>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</si>
  <si>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</si>
  <si>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</si>
  <si>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</si>
  <si>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</si>
  <si>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</si>
  <si>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</si>
  <si>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</si>
  <si>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</si>
  <si>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</si>
  <si>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</si>
  <si>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</si>
  <si>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</si>
  <si>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</si>
  <si>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</si>
  <si>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</si>
  <si>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</si>
  <si>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</si>
  <si>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</si>
  <si>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</si>
  <si>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</si>
  <si>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</si>
  <si>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</si>
  <si>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</si>
  <si>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</si>
  <si>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</si>
  <si>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</si>
  <si>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</si>
  <si>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</si>
  <si>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</si>
  <si>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</si>
  <si>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</si>
  <si>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</si>
  <si>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</si>
  <si>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</si>
  <si>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</si>
  <si>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</si>
  <si>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</si>
  <si>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</si>
  <si>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</si>
  <si>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</si>
  <si>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</si>
  <si>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</si>
  <si>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</si>
  <si>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</si>
  <si>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</si>
  <si>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</si>
  <si>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</si>
  <si>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</si>
  <si>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</si>
  <si>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</si>
  <si>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</si>
  <si>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</si>
  <si>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</si>
  <si>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</si>
  <si>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</si>
  <si>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</si>
  <si>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</si>
  <si>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</si>
  <si>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</si>
  <si>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</si>
  <si>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</si>
  <si>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</si>
  <si>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</si>
  <si>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</si>
  <si>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</si>
  <si>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</si>
  <si>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</si>
  <si>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</si>
  <si>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</si>
  <si>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</si>
  <si>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</si>
  <si>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</si>
  <si>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</si>
  <si>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</si>
  <si>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</si>
  <si>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</si>
  <si>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</si>
  <si>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</si>
  <si>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</si>
  <si>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</si>
  <si>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</si>
  <si>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</si>
  <si>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</si>
  <si>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</si>
  <si>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</si>
  <si>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</si>
  <si>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</si>
  <si>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</si>
  <si>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</si>
  <si>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</si>
  <si>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</si>
  <si>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</si>
  <si>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</si>
  <si>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</si>
  <si>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</si>
  <si>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</si>
  <si>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</si>
  <si>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</si>
  <si>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</si>
  <si>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</si>
  <si>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</si>
  <si>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</si>
  <si>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</si>
  <si>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</si>
  <si>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</si>
  <si>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</si>
  <si>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</si>
  <si>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</si>
  <si>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</si>
  <si>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</si>
  <si>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</si>
  <si>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</si>
  <si>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</si>
  <si>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</si>
  <si>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</si>
  <si>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</si>
  <si>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</si>
  <si>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</si>
  <si>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</si>
  <si>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</si>
  <si>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</si>
  <si>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</si>
  <si>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</si>
  <si>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</si>
  <si>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</si>
  <si>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</si>
  <si>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</si>
  <si>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</si>
  <si>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</si>
  <si>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</si>
  <si>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</si>
  <si>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</si>
  <si>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</si>
  <si>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</si>
  <si>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</si>
  <si>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</si>
  <si>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</si>
  <si>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</si>
  <si>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</si>
  <si>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</si>
  <si>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</si>
  <si>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</si>
  <si>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</si>
  <si>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</si>
  <si>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</si>
  <si>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</si>
  <si>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</si>
  <si>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</si>
  <si>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</si>
  <si>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</si>
  <si>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</si>
  <si>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</si>
  <si>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</si>
  <si>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</si>
  <si>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</si>
  <si>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</si>
  <si>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</si>
  <si>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</si>
  <si>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</si>
  <si>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</si>
  <si>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</si>
  <si>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</si>
  <si>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</si>
  <si>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</si>
  <si>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</si>
  <si>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</si>
  <si>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</si>
  <si>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</si>
  <si>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</si>
  <si>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</si>
  <si>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</si>
  <si>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</si>
  <si>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</si>
  <si>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</si>
  <si>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</si>
  <si>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</si>
  <si>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</si>
  <si>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</si>
  <si>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</si>
  <si>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</si>
  <si>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</si>
  <si>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</si>
  <si>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</si>
  <si>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</si>
  <si>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</si>
  <si>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</si>
  <si>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</si>
  <si>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</si>
  <si>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</si>
  <si>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</si>
  <si>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</si>
  <si>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</si>
  <si>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</si>
  <si>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</si>
  <si>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</si>
  <si>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</si>
  <si>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</si>
  <si>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</si>
  <si>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</si>
  <si>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</si>
  <si>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</si>
  <si>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</si>
  <si>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</si>
  <si>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</si>
  <si>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</si>
  <si>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</si>
  <si>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</si>
  <si>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</si>
  <si>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</si>
  <si>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</si>
  <si>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</si>
  <si>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</si>
  <si>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</si>
  <si>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</si>
  <si>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</si>
  <si>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</si>
  <si>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</si>
  <si>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</si>
  <si>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</si>
  <si>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</si>
  <si>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</si>
  <si>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</si>
  <si>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</si>
  <si>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</si>
  <si>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</si>
  <si>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</si>
  <si>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</si>
  <si>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</si>
  <si>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</si>
  <si>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</si>
  <si>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</si>
  <si>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</si>
  <si>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</si>
  <si>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</si>
  <si>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</si>
  <si>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</si>
  <si>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</si>
  <si>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</si>
  <si>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</si>
  <si>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</si>
  <si>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</si>
  <si>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</si>
  <si>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</si>
  <si>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</si>
  <si>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</si>
  <si>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</si>
  <si>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</si>
  <si>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</si>
  <si>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</si>
  <si>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</si>
  <si>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</si>
  <si>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</si>
  <si>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</si>
  <si>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</si>
  <si>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</si>
  <si>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</si>
  <si>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</si>
  <si>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</si>
  <si>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</si>
  <si>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</si>
  <si>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</si>
  <si>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</si>
  <si>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</si>
  <si>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</si>
  <si>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</si>
  <si>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</si>
  <si>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</si>
  <si>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</si>
  <si>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</si>
  <si>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</si>
  <si>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</si>
  <si>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</si>
  <si>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</si>
  <si>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</si>
  <si>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</si>
  <si>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</si>
  <si>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</si>
  <si>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</si>
  <si>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</si>
  <si>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</si>
  <si>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</si>
  <si>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</si>
  <si>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</si>
  <si>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</si>
  <si>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</si>
  <si>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</si>
  <si>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</si>
  <si>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</si>
  <si>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</si>
  <si>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</si>
  <si>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</si>
  <si>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</si>
  <si>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</si>
  <si>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</si>
  <si>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</si>
  <si>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</si>
  <si>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</si>
  <si>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</si>
  <si>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</si>
  <si>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</si>
  <si>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</si>
  <si>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</si>
  <si>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</si>
  <si>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</si>
  <si>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</si>
  <si>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</si>
  <si>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</si>
  <si>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</si>
  <si>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</si>
  <si>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</si>
  <si>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</si>
  <si>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</si>
  <si>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</si>
  <si>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</si>
  <si>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</si>
  <si>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</si>
  <si>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</si>
  <si>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</si>
  <si>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</si>
  <si>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</si>
  <si>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</si>
  <si>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</si>
  <si>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</si>
  <si>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</si>
  <si>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</si>
  <si>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</si>
  <si>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</si>
  <si>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</si>
  <si>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</si>
  <si>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</si>
  <si>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</si>
  <si>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</si>
  <si>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</si>
  <si>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</si>
  <si>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</si>
  <si>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</si>
  <si>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</si>
  <si>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</si>
  <si>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</si>
  <si>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</si>
  <si>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</si>
  <si>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</si>
  <si>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</si>
  <si>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</si>
  <si>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</si>
  <si>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</si>
  <si>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</si>
  <si>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</si>
  <si>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</si>
  <si>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</si>
  <si>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</si>
  <si>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</si>
  <si>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</si>
  <si>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</si>
  <si>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</si>
  <si>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</si>
  <si>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</si>
  <si>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</si>
  <si>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</si>
  <si>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</si>
  <si>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</si>
  <si>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</si>
  <si>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</si>
  <si>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</si>
  <si>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</si>
  <si>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</si>
  <si>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</si>
  <si>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</si>
  <si>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</si>
  <si>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</si>
  <si>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</si>
  <si>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</si>
  <si>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</si>
  <si>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</si>
  <si>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</si>
  <si>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</si>
  <si>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</si>
  <si>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</si>
  <si>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</si>
  <si>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</si>
  <si>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</si>
  <si>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</si>
  <si>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</si>
  <si>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</si>
  <si>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</si>
  <si>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</si>
  <si>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</si>
  <si>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</si>
  <si>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</si>
  <si>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</si>
  <si>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</si>
  <si>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</si>
  <si>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</si>
  <si>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</si>
  <si>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</si>
  <si>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</si>
  <si>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</si>
  <si>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</si>
  <si>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</si>
  <si>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</si>
  <si>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</si>
  <si>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</si>
  <si>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</si>
  <si>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</si>
  <si>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</si>
  <si>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</si>
  <si>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</si>
  <si>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</si>
  <si>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</si>
  <si>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</si>
  <si>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</si>
  <si>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</si>
  <si>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</si>
  <si>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</si>
  <si>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</si>
  <si>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</si>
  <si>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</si>
  <si>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</si>
  <si>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</si>
  <si>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</si>
  <si>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</si>
  <si>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</si>
  <si>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</si>
  <si>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</si>
  <si>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</si>
  <si>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</si>
  <si>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</si>
  <si>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</si>
  <si>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</si>
  <si>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</si>
  <si>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</si>
  <si>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</si>
  <si>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</si>
  <si>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</si>
  <si>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</si>
  <si>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</si>
  <si>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</si>
  <si>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</si>
  <si>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</si>
  <si>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</si>
  <si>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</si>
  <si>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</si>
  <si>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</si>
  <si>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</si>
  <si>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</si>
  <si>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</si>
  <si>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</si>
  <si>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</si>
  <si>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</si>
  <si>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</si>
  <si>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</si>
  <si>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</si>
  <si>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</si>
  <si>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</si>
  <si>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</si>
  <si>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</si>
  <si>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</si>
  <si>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</si>
  <si>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</si>
  <si>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</si>
  <si>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</si>
  <si>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</si>
  <si>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</si>
  <si>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</si>
  <si>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</si>
  <si>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</si>
  <si>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</si>
  <si>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</si>
  <si>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</si>
  <si>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</si>
  <si>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</si>
  <si>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</si>
  <si>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</si>
  <si>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</si>
  <si>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</si>
  <si>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</si>
  <si>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</si>
  <si>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</si>
  <si>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</si>
  <si>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</si>
  <si>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</si>
  <si>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</si>
  <si>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</si>
  <si>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</si>
  <si>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</si>
  <si>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</si>
  <si>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</si>
  <si>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</si>
  <si>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</si>
  <si>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</si>
  <si>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</si>
  <si>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</si>
  <si>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</si>
  <si>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</si>
  <si>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</si>
  <si>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</si>
  <si>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</si>
  <si>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</si>
  <si>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</si>
  <si>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</si>
  <si>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</si>
  <si>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</si>
  <si>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</si>
  <si>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</si>
  <si>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</si>
  <si>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</si>
  <si>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</si>
  <si>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</si>
  <si>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</si>
  <si>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</si>
  <si>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</si>
  <si>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</si>
  <si>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</si>
  <si>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</si>
  <si>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</si>
  <si>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</si>
  <si>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</si>
  <si>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</si>
  <si>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</si>
  <si>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</si>
  <si>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</si>
  <si>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</si>
  <si>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</si>
  <si>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</si>
  <si>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</si>
  <si>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</si>
  <si>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</si>
  <si>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</si>
  <si>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</si>
  <si>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</si>
  <si>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</si>
  <si>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</si>
  <si>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</si>
  <si>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</si>
  <si>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</si>
  <si>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</si>
  <si>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</si>
  <si>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</si>
  <si>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</si>
  <si>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</si>
  <si>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</si>
  <si>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</si>
  <si>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</si>
  <si>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</si>
  <si>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</si>
  <si>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</si>
  <si>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</si>
  <si>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</si>
  <si>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</si>
  <si>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</si>
  <si>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</si>
  <si>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</si>
  <si>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</si>
  <si>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</si>
  <si>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</si>
  <si>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</si>
  <si>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</si>
  <si>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</si>
  <si>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</si>
  <si>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</si>
  <si>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</si>
  <si>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</si>
  <si>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</si>
  <si>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</si>
  <si>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</si>
  <si>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</si>
  <si>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</si>
  <si>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</si>
  <si>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</si>
  <si>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</si>
  <si>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</si>
  <si>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</si>
  <si>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</si>
  <si>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</si>
  <si>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</si>
  <si>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</si>
  <si>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</si>
  <si>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</si>
  <si>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</si>
  <si>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</si>
  <si>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</si>
  <si>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</si>
  <si>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</si>
  <si>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</si>
  <si>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</si>
  <si>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</si>
  <si>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</si>
  <si>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</si>
  <si>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</si>
  <si>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</si>
  <si>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</si>
  <si>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</si>
  <si>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</si>
  <si>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</si>
  <si>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</si>
  <si>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</si>
  <si>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</si>
  <si>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</si>
  <si>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</si>
  <si>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</si>
  <si>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</si>
  <si>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</si>
  <si>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</si>
  <si>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</si>
  <si>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</si>
  <si>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</si>
  <si>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</si>
  <si>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</si>
  <si>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</si>
  <si>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</si>
  <si>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</si>
  <si>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</si>
  <si>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</si>
  <si>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</si>
  <si>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</si>
  <si>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</si>
  <si>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</si>
  <si>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</si>
  <si>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</si>
  <si>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</si>
  <si>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</si>
  <si>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</si>
  <si>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</si>
  <si>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</si>
  <si>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</si>
  <si>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</si>
  <si>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</si>
  <si>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</si>
  <si>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</si>
  <si>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</si>
  <si>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</si>
  <si>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</si>
  <si>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</si>
  <si>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</si>
  <si>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</si>
  <si>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</si>
  <si>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</si>
  <si>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</si>
  <si>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</si>
  <si>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</si>
  <si>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</si>
  <si>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</si>
  <si>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</si>
  <si>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</si>
  <si>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</si>
  <si>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</si>
  <si>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</si>
  <si>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</si>
  <si>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</si>
  <si>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</si>
  <si>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</si>
  <si>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</si>
  <si>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</si>
  <si>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</si>
  <si>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</si>
  <si>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</si>
  <si>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</si>
  <si>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</si>
  <si>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</si>
  <si>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</si>
  <si>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</si>
  <si>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</si>
  <si>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</si>
  <si>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</si>
  <si>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</si>
  <si>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</si>
  <si>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</si>
  <si>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</si>
  <si>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</si>
  <si>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</si>
  <si>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</si>
  <si>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</si>
  <si>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</si>
  <si>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</si>
  <si>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</si>
  <si>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</si>
  <si>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</si>
  <si>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</si>
  <si>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</si>
  <si>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</si>
  <si>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</si>
  <si>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</si>
  <si>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</si>
  <si>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</si>
  <si>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</si>
  <si>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</si>
  <si>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</si>
  <si>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</si>
  <si>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</si>
  <si>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</si>
  <si>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</si>
  <si>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</si>
  <si>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</si>
  <si>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</si>
  <si>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</si>
  <si>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</si>
  <si>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</si>
  <si>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</si>
  <si>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</si>
  <si>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</si>
  <si>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</si>
  <si>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</si>
  <si>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</si>
  <si>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</si>
  <si>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</si>
  <si>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</si>
  <si>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</si>
  <si>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</si>
  <si>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</si>
  <si>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</si>
  <si>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</si>
  <si>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</si>
  <si>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</si>
  <si>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</si>
  <si>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</si>
  <si>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</si>
  <si>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</si>
  <si>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</si>
  <si>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</si>
  <si>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</si>
  <si>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</si>
  <si>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</si>
  <si>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</si>
  <si>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</si>
  <si>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</si>
  <si>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</si>
  <si>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</si>
  <si>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</si>
  <si>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</si>
  <si>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</si>
  <si>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</si>
  <si>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</si>
  <si>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</si>
  <si>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</si>
  <si>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</si>
  <si>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</si>
  <si>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</si>
  <si>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</si>
  <si>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</si>
  <si>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</si>
  <si>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</si>
  <si>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</si>
  <si>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</si>
  <si>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</si>
  <si>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</si>
  <si>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</si>
  <si>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</si>
  <si>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</si>
  <si>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</si>
  <si>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</si>
  <si>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</si>
  <si>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</si>
  <si>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</si>
  <si>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</si>
  <si>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</si>
  <si>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</si>
  <si>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</si>
  <si>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</si>
  <si>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</si>
  <si>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</si>
  <si>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</si>
  <si>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</si>
  <si>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</si>
  <si>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</si>
  <si>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</si>
  <si>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</si>
  <si>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</si>
  <si>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</si>
  <si>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</si>
  <si>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</si>
  <si>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</si>
  <si>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</si>
  <si>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</si>
  <si>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</si>
  <si>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</si>
  <si>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</si>
  <si>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</si>
  <si>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</si>
  <si>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</si>
  <si>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</si>
  <si>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</si>
  <si>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</si>
  <si>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</si>
  <si>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</si>
  <si>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</si>
  <si>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</si>
  <si>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</si>
  <si>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</si>
  <si>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</si>
  <si>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</si>
  <si>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</si>
  <si>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</si>
  <si>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</si>
  <si>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</si>
  <si>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</si>
  <si>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</si>
  <si>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</si>
  <si>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</si>
  <si>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</si>
  <si>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</si>
  <si>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</si>
  <si>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</si>
  <si>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</si>
  <si>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</si>
  <si>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</si>
  <si>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</si>
  <si>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</si>
  <si>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</si>
  <si>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</si>
  <si>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</si>
  <si>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</si>
  <si>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</si>
  <si>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</si>
  <si>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</si>
  <si>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</si>
  <si>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</si>
  <si>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</si>
  <si>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</si>
  <si>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</si>
  <si>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</si>
  <si>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</si>
  <si>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</si>
  <si>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</si>
  <si>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</si>
  <si>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</si>
  <si>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</si>
  <si>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</si>
  <si>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</si>
  <si>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</si>
  <si>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</si>
  <si>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</si>
  <si>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</si>
  <si>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</si>
  <si>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</si>
  <si>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</si>
  <si>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</si>
  <si>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</si>
  <si>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</si>
  <si>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</si>
  <si>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</si>
  <si>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</si>
  <si>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</si>
  <si>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</si>
  <si>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</si>
  <si>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</si>
  <si>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</si>
  <si>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</si>
  <si>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</si>
  <si>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</si>
  <si>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</si>
  <si>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</si>
  <si>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</si>
  <si>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</si>
  <si>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</si>
  <si>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</si>
  <si>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</si>
  <si>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</si>
  <si>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</si>
  <si>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</si>
  <si>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</si>
  <si>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</si>
  <si>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</si>
  <si>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</si>
  <si>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</si>
  <si>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</si>
  <si>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</si>
  <si>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</si>
  <si>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</si>
  <si>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</si>
  <si>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</si>
  <si>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</si>
  <si>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</si>
  <si>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</si>
  <si>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</si>
  <si>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</si>
  <si>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</si>
  <si>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</si>
  <si>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</si>
  <si>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</si>
  <si>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</si>
  <si>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</si>
  <si>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</si>
  <si>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</si>
  <si>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</si>
  <si>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</si>
  <si>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</si>
  <si>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</si>
  <si>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</si>
  <si>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</si>
  <si>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</si>
  <si>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</si>
  <si>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</si>
  <si>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</si>
  <si>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</si>
  <si>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</si>
  <si>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</si>
  <si>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</si>
  <si>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</si>
  <si>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</si>
  <si>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</si>
  <si>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</si>
  <si>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</si>
  <si>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</si>
  <si>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</si>
  <si>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</si>
  <si>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</si>
  <si>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</si>
  <si>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</si>
  <si>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</si>
  <si>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</si>
  <si>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</si>
  <si>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</si>
  <si>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</si>
  <si>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</si>
  <si>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</si>
  <si>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</si>
  <si>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</si>
  <si>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</si>
  <si>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</si>
  <si>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</si>
  <si>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</si>
  <si>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</si>
  <si>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</si>
  <si>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</si>
  <si>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</si>
  <si>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</si>
  <si>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</si>
  <si>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</si>
  <si>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</si>
  <si>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</si>
  <si>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</si>
  <si>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</si>
  <si>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</si>
  <si>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</si>
  <si>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</si>
  <si>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</si>
  <si>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</si>
  <si>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</si>
  <si>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</si>
  <si>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</si>
  <si>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</si>
  <si>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</si>
  <si>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</si>
  <si>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</si>
  <si>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</si>
  <si>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</si>
  <si>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</si>
  <si>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</si>
  <si>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</si>
  <si>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</si>
  <si>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</si>
  <si>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</si>
  <si>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</si>
  <si>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</si>
  <si>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</si>
  <si>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</si>
  <si>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</si>
  <si>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</si>
  <si>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</si>
  <si>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</si>
  <si>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</si>
  <si>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</si>
  <si>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</si>
  <si>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</si>
  <si>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</si>
  <si>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</si>
  <si>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</si>
  <si>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</si>
  <si>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</si>
  <si>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</si>
  <si>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</si>
  <si>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</si>
  <si>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</si>
  <si>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</si>
  <si>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</si>
  <si>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</si>
  <si>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</si>
  <si>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</si>
  <si>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</si>
  <si>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</si>
  <si>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</si>
  <si>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</si>
  <si>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</si>
  <si>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</si>
  <si>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</si>
  <si>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</si>
  <si>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</si>
  <si>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</si>
  <si>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</si>
  <si>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</si>
  <si>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</si>
  <si>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</si>
  <si>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</si>
  <si>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</si>
  <si>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</si>
  <si>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</si>
  <si>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</si>
  <si>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</si>
  <si>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</si>
  <si>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</si>
  <si>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</si>
  <si>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</si>
  <si>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</si>
  <si>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</si>
  <si>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</si>
  <si>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</si>
  <si>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</si>
  <si>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</si>
  <si>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</si>
  <si>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</si>
  <si>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</si>
  <si>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</si>
  <si>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</si>
  <si>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</si>
  <si>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</si>
  <si>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</si>
  <si>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</si>
  <si>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</si>
  <si>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</si>
  <si>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</si>
  <si>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</si>
  <si>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</si>
  <si>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</si>
  <si>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</si>
  <si>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</si>
  <si>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</si>
  <si>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</si>
  <si>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</si>
  <si>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</si>
  <si>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</si>
  <si>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</si>
  <si>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</si>
  <si>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</si>
  <si>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</si>
  <si>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</si>
  <si>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</si>
  <si>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</si>
  <si>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</si>
  <si>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</si>
  <si>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</si>
  <si>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</si>
  <si>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</si>
  <si>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</si>
  <si>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</si>
  <si>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</si>
  <si>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</si>
  <si>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</si>
  <si>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</si>
  <si>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</si>
  <si>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</si>
  <si>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</si>
  <si>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</si>
  <si>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</si>
  <si>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</si>
  <si>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</si>
  <si>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</si>
  <si>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</si>
  <si>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</si>
  <si>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</si>
  <si>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</si>
  <si>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</si>
  <si>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</si>
  <si>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</si>
  <si>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</si>
  <si>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</si>
  <si>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</si>
  <si>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</si>
  <si>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</si>
  <si>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</si>
  <si>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</si>
  <si>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</si>
  <si>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</si>
  <si>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</si>
  <si>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</si>
  <si>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</si>
  <si>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</si>
  <si>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</si>
  <si>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</si>
  <si>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</si>
  <si>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</si>
  <si>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</si>
  <si>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</si>
  <si>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</si>
  <si>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</si>
  <si>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</si>
  <si>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</si>
  <si>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</si>
  <si>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</si>
  <si>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</si>
  <si>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</si>
  <si>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</si>
  <si>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</si>
  <si>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</si>
  <si>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</si>
  <si>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</si>
  <si>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</si>
  <si>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</si>
  <si>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</si>
  <si>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</si>
  <si>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</si>
  <si>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</si>
  <si>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</si>
  <si>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</si>
  <si>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</si>
  <si>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</si>
  <si>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</si>
  <si>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</si>
  <si>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</si>
  <si>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</si>
  <si>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</si>
  <si>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</si>
  <si>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</si>
  <si>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</si>
  <si>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</si>
  <si>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</si>
  <si>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</si>
  <si>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</si>
  <si>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</si>
  <si>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</si>
  <si>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</si>
  <si>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</si>
  <si>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</si>
  <si>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</si>
  <si>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</si>
  <si>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</si>
  <si>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</si>
  <si>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</si>
  <si>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</si>
  <si>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</si>
  <si>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</si>
  <si>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</si>
  <si>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</si>
  <si>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</si>
  <si>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</si>
  <si>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</si>
  <si>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</si>
  <si>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</si>
  <si>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</si>
  <si>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</si>
  <si>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</si>
  <si>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</si>
  <si>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</si>
  <si>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</si>
  <si>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</si>
  <si>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</si>
  <si>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</si>
  <si>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</si>
  <si>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</si>
  <si>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</si>
  <si>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</si>
  <si>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</si>
  <si>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</si>
  <si>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</si>
  <si>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</si>
  <si>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</si>
  <si>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</si>
  <si>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</si>
  <si>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</si>
  <si>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</si>
  <si>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</si>
  <si>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</si>
  <si>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</si>
  <si>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</si>
  <si>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</si>
  <si>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</si>
  <si>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</si>
  <si>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</si>
  <si>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</si>
  <si>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</si>
  <si>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</si>
  <si>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</si>
  <si>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</si>
  <si>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</si>
  <si>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</si>
  <si>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</si>
  <si>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</si>
  <si>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</si>
  <si>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</si>
  <si>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</si>
  <si>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</si>
  <si>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</si>
  <si>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</si>
  <si>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</si>
  <si>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</si>
  <si>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</si>
  <si>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</si>
  <si>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</si>
  <si>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</si>
  <si>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</si>
  <si>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</si>
  <si>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</si>
  <si>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</si>
  <si>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</si>
  <si>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</si>
  <si>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</si>
  <si>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</si>
  <si>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</si>
  <si>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</si>
  <si>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</si>
  <si>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</si>
  <si>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</si>
  <si>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</si>
  <si>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</si>
  <si>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</si>
  <si>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</si>
  <si>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</si>
  <si>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</si>
  <si>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</si>
  <si>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</si>
  <si>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</si>
  <si>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</si>
  <si>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</si>
  <si>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</si>
  <si>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</si>
  <si>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</si>
  <si>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</si>
  <si>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</si>
  <si>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</si>
  <si>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</si>
  <si>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</si>
  <si>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</si>
  <si>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</si>
  <si>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</si>
  <si>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</si>
  <si>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</si>
  <si>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</si>
  <si>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</si>
  <si>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</si>
  <si>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</si>
  <si>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</si>
  <si>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</si>
  <si>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</si>
  <si>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</si>
  <si>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</si>
  <si>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</si>
  <si>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</si>
  <si>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</si>
  <si>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</si>
  <si>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</si>
  <si>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</si>
  <si>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</si>
  <si>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</si>
  <si>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</si>
  <si>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</si>
  <si>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</si>
  <si>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</si>
  <si>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</si>
  <si>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</si>
  <si>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</si>
  <si>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</si>
  <si>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</si>
  <si>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</si>
  <si>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</si>
  <si>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</si>
  <si>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</si>
  <si>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</si>
  <si>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</si>
  <si>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</si>
  <si>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</si>
  <si>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</si>
  <si>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</si>
  <si>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</si>
  <si>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</si>
  <si>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</si>
  <si>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</si>
  <si>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</si>
  <si>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</si>
  <si>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</si>
  <si>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</si>
  <si>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</si>
  <si>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</si>
  <si>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</si>
  <si>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</si>
  <si>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</si>
  <si>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</si>
  <si>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</si>
  <si>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</si>
  <si>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</si>
  <si>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</si>
  <si>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</si>
  <si>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</si>
  <si>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</si>
  <si>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</si>
  <si>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</si>
  <si>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</si>
  <si>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</si>
  <si>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</si>
  <si>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</si>
  <si>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</si>
  <si>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</si>
  <si>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</si>
  <si>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</si>
  <si>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</si>
  <si>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</si>
  <si>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</si>
  <si>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</si>
  <si>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</si>
  <si>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</si>
  <si>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</si>
  <si>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</si>
  <si>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</si>
  <si>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</si>
  <si>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</si>
  <si>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</si>
  <si>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</si>
  <si>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</si>
  <si>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</si>
  <si>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</si>
  <si>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</si>
  <si>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</si>
  <si>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</si>
  <si>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</si>
  <si>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</si>
  <si>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</si>
  <si>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</si>
  <si>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</si>
  <si>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</si>
  <si>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</si>
  <si>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</si>
  <si>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</si>
  <si>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</si>
  <si>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</si>
  <si>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</si>
  <si>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</si>
  <si>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</si>
  <si>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</si>
  <si>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</si>
  <si>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</si>
  <si>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</si>
  <si>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</si>
  <si>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</si>
  <si>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</si>
  <si>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</si>
  <si>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</si>
  <si>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</si>
  <si>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</si>
  <si>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</si>
  <si>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</si>
  <si>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</si>
  <si>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</si>
  <si>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</si>
  <si>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</si>
  <si>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</si>
  <si>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</si>
  <si>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</si>
  <si>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</si>
  <si>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</si>
  <si>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</si>
  <si>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</si>
  <si>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</si>
  <si>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</si>
  <si>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</si>
  <si>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</si>
  <si>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</si>
  <si>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</si>
  <si>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</si>
  <si>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</si>
  <si>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</si>
  <si>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</si>
  <si>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</si>
  <si>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</si>
  <si>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</si>
  <si>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</si>
  <si>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</si>
  <si>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</si>
  <si>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</si>
  <si>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</si>
  <si>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</si>
  <si>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</si>
  <si>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</si>
  <si>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</si>
  <si>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</si>
  <si>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</si>
  <si>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</si>
  <si>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</si>
  <si>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</si>
  <si>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</si>
  <si>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</si>
  <si>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</si>
  <si>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</si>
  <si>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</si>
  <si>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</si>
  <si>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</si>
  <si>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</si>
  <si>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</si>
  <si>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</si>
  <si>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</si>
  <si>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</si>
  <si>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</si>
  <si>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</si>
  <si>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</si>
  <si>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</si>
  <si>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</si>
  <si>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</si>
  <si>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</si>
  <si>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</si>
  <si>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</si>
  <si>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</si>
  <si>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</si>
  <si>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</si>
  <si>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</si>
  <si>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</si>
  <si>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</si>
  <si>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</si>
  <si>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</si>
  <si>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</si>
  <si>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</si>
  <si>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</si>
  <si>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</si>
  <si>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</si>
  <si>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</si>
  <si>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</si>
  <si>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</si>
  <si>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</si>
  <si>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</si>
  <si>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</si>
  <si>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</si>
  <si>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</si>
  <si>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</si>
  <si>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</si>
  <si>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</si>
  <si>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</si>
  <si>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</si>
  <si>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</si>
  <si>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</si>
  <si>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</si>
  <si>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</si>
  <si>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</si>
  <si>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</si>
  <si>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</si>
  <si>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</si>
  <si>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</si>
  <si>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</si>
  <si>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</si>
  <si>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</si>
  <si>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</si>
  <si>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</si>
  <si>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</si>
  <si>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</si>
  <si>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</si>
  <si>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</si>
  <si>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</si>
  <si>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</si>
  <si>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</si>
  <si>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</si>
  <si>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</si>
  <si>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</si>
  <si>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</si>
  <si>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</si>
  <si>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</si>
  <si>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</si>
  <si>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</si>
  <si>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</si>
  <si>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</si>
  <si>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</si>
  <si>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</si>
  <si>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</si>
  <si>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</si>
  <si>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</si>
  <si>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</si>
  <si>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</si>
  <si>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</si>
  <si>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</si>
  <si>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</si>
  <si>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</si>
  <si>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</si>
  <si>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</si>
  <si>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</si>
  <si>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</si>
  <si>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</si>
  <si>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</si>
  <si>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</si>
  <si>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</si>
  <si>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</si>
  <si>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</si>
  <si>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</si>
  <si>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</si>
  <si>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</si>
  <si>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</si>
  <si>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</si>
  <si>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</si>
  <si>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</si>
  <si>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</si>
  <si>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</si>
  <si>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</si>
  <si>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</si>
  <si>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</si>
  <si>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</si>
  <si>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</si>
  <si>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</si>
  <si>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</si>
  <si>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</si>
  <si>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</si>
  <si>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</si>
  <si>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</si>
  <si>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</si>
  <si>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</si>
  <si>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</si>
  <si>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</si>
  <si>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</si>
  <si>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</si>
  <si>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</si>
  <si>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</si>
  <si>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</si>
  <si>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</si>
  <si>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</si>
  <si>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</si>
  <si>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</si>
  <si>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</si>
  <si>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</si>
  <si>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</si>
  <si>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</si>
  <si>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</si>
  <si>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</si>
  <si>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</si>
  <si>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</si>
  <si>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</si>
  <si>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</si>
  <si>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</si>
  <si>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</si>
  <si>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</si>
  <si>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</si>
  <si>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</si>
  <si>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</si>
  <si>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</si>
  <si>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</si>
  <si>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</si>
  <si>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</si>
  <si>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</si>
  <si>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</si>
  <si>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</si>
  <si>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</si>
  <si>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</si>
  <si>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</si>
  <si>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</si>
  <si>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</si>
  <si>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</si>
  <si>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</si>
  <si>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</si>
  <si>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</si>
  <si>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</si>
  <si>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</si>
  <si>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</si>
  <si>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</si>
  <si>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</si>
  <si>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</si>
  <si>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</si>
  <si>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</si>
  <si>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</si>
  <si>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</si>
  <si>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</si>
  <si>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</si>
  <si>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</si>
  <si>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</si>
  <si>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</si>
  <si>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</si>
  <si>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</si>
  <si>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</si>
  <si>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</si>
  <si>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</si>
  <si>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</si>
  <si>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</si>
  <si>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</si>
  <si>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</si>
  <si>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</si>
  <si>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</si>
  <si>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</si>
  <si>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</si>
  <si>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</si>
  <si>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</si>
  <si>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</si>
  <si>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</si>
  <si>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</si>
  <si>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</si>
  <si>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</si>
  <si>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</si>
  <si>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</si>
  <si>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</si>
  <si>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</si>
  <si>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</si>
  <si>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</si>
  <si>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</si>
  <si>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</si>
  <si>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</si>
  <si>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</si>
  <si>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</si>
  <si>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</si>
  <si>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</si>
  <si>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</si>
  <si>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</si>
  <si>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</si>
  <si>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</si>
  <si>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</si>
  <si>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</si>
  <si>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</si>
  <si>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</si>
  <si>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</si>
  <si>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</si>
  <si>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</si>
  <si>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</si>
  <si>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</si>
  <si>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</si>
  <si>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</si>
  <si>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</si>
  <si>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</si>
  <si>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</si>
  <si>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</si>
  <si>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</si>
  <si>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</si>
  <si>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</si>
  <si>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</si>
  <si>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</si>
  <si>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</si>
  <si>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</si>
  <si>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</si>
  <si>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</si>
  <si>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</si>
  <si>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</si>
  <si>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</si>
  <si>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</si>
  <si>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</si>
  <si>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</si>
  <si>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</si>
  <si>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</si>
  <si>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</si>
  <si>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</si>
  <si>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</si>
  <si>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</si>
  <si>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</si>
  <si>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</si>
  <si>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</si>
  <si>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</si>
  <si>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</si>
  <si>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</si>
  <si>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</si>
  <si>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</si>
  <si>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</si>
  <si>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</si>
  <si>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</si>
  <si>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</si>
  <si>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</si>
  <si>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</si>
  <si>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</si>
  <si>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</si>
  <si>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</si>
  <si>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</si>
  <si>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</si>
  <si>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</si>
  <si>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</si>
  <si>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</si>
  <si>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</si>
  <si>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</si>
  <si>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</si>
  <si>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</si>
  <si>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</si>
  <si>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</si>
  <si>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</si>
  <si>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</si>
  <si>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</si>
  <si>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</si>
  <si>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</si>
  <si>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</si>
  <si>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</si>
  <si>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</si>
  <si>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</si>
  <si>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</si>
  <si>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</si>
  <si>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</si>
  <si>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</si>
  <si>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</si>
  <si>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</si>
  <si>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</si>
  <si>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</si>
  <si>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</si>
  <si>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</si>
  <si>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</si>
  <si>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</si>
  <si>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</si>
  <si>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</si>
  <si>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</si>
  <si>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</si>
  <si>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</si>
  <si>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</si>
  <si>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</si>
  <si>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</si>
  <si>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</si>
  <si>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</si>
  <si>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</si>
  <si>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</si>
  <si>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</si>
  <si>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</si>
  <si>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</si>
  <si>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</si>
  <si>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</si>
  <si>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</si>
  <si>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</si>
  <si>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</si>
  <si>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</si>
  <si>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</si>
  <si>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</si>
  <si>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</si>
  <si>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</si>
  <si>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</si>
  <si>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</si>
  <si>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</si>
  <si>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</si>
  <si>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</si>
  <si>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</si>
  <si>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</si>
  <si>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</si>
  <si>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</si>
  <si>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</si>
  <si>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</si>
  <si>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</si>
  <si>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</si>
  <si>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</si>
  <si>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</si>
  <si>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</si>
  <si>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</si>
  <si>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</si>
  <si>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</si>
  <si>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</si>
  <si>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</si>
  <si>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</si>
  <si>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</si>
  <si>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</si>
  <si>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</si>
  <si>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</si>
  <si>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</si>
  <si>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</si>
  <si>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</si>
  <si>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</si>
  <si>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</si>
  <si>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</si>
  <si>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</si>
  <si>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</si>
  <si>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</si>
  <si>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</si>
  <si>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</si>
  <si>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</si>
  <si>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</si>
  <si>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</si>
  <si>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</si>
  <si>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</si>
  <si>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</si>
  <si>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</si>
  <si>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</si>
  <si>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</si>
  <si>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</si>
  <si>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</si>
  <si>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</si>
  <si>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</si>
  <si>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</si>
  <si>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</si>
  <si>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</si>
  <si>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</si>
  <si>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</si>
  <si>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</si>
  <si>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</si>
  <si>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</si>
  <si>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</si>
  <si>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</si>
  <si>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</si>
  <si>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</si>
  <si>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</si>
  <si>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</si>
  <si>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</si>
  <si>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</si>
  <si>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</si>
  <si>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</si>
  <si>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</si>
  <si>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</si>
  <si>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</si>
  <si>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</si>
  <si>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</si>
  <si>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</si>
  <si>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</si>
  <si>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</si>
  <si>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</si>
  <si>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</si>
  <si>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</si>
  <si>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</si>
  <si>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</si>
  <si>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</si>
  <si>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</si>
  <si>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</si>
  <si>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</si>
  <si>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</si>
  <si>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</si>
  <si>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</si>
  <si>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</si>
  <si>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</si>
  <si>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</si>
  <si>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</si>
  <si>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</si>
  <si>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</si>
  <si>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</si>
  <si>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</si>
  <si>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</si>
  <si>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</si>
  <si>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</si>
  <si>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</si>
  <si>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</si>
  <si>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</si>
  <si>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</si>
  <si>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</si>
  <si>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</si>
  <si>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</si>
  <si>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</si>
  <si>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</si>
  <si>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</si>
  <si>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</si>
  <si>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</si>
  <si>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</si>
  <si>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</si>
  <si>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</si>
  <si>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</si>
  <si>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</si>
  <si>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</si>
  <si>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</si>
  <si>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</si>
  <si>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</si>
  <si>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</si>
  <si>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</si>
  <si>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</si>
  <si>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</si>
  <si>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</si>
  <si>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</si>
  <si>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</si>
  <si>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</si>
  <si>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</si>
  <si>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</si>
  <si>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</si>
  <si>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</si>
  <si>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</si>
  <si>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</si>
  <si>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</si>
  <si>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</si>
  <si>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</si>
  <si>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</si>
  <si>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</si>
  <si>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</si>
  <si>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</si>
  <si>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</si>
  <si>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</si>
  <si>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</si>
  <si>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</si>
  <si>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</si>
  <si>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</si>
  <si>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</si>
  <si>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</si>
  <si>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</si>
  <si>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</si>
  <si>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</si>
  <si>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</si>
  <si>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</si>
  <si>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</si>
  <si>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</si>
  <si>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</si>
  <si>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</si>
  <si>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</si>
  <si>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</si>
  <si>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</si>
  <si>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</si>
  <si>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</si>
  <si>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</si>
  <si>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</si>
  <si>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</si>
  <si>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</si>
  <si>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</si>
  <si>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</si>
  <si>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</si>
  <si>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</si>
  <si>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</si>
  <si>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</si>
  <si>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</si>
  <si>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</si>
  <si>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</si>
  <si>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</si>
  <si>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</si>
  <si>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</si>
  <si>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</si>
  <si>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</si>
  <si>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</si>
  <si>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</si>
  <si>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</si>
  <si>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</si>
  <si>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</si>
  <si>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</si>
  <si>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</si>
  <si>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</si>
  <si>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</si>
  <si>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</si>
  <si>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</si>
  <si>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</si>
  <si>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</si>
  <si>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</si>
  <si>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</si>
  <si>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</si>
  <si>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</si>
  <si>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</si>
  <si>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</si>
  <si>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</si>
  <si>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</si>
  <si>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</si>
  <si>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</si>
  <si>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</si>
  <si>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</si>
  <si>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</si>
  <si>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</si>
  <si>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</si>
  <si>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</si>
  <si>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</si>
  <si>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</si>
  <si>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</si>
  <si>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</si>
  <si>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</si>
  <si>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</si>
  <si>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</si>
  <si>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</si>
  <si>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</si>
  <si>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</si>
  <si>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</si>
  <si>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</si>
  <si>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</si>
  <si>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</si>
  <si>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</si>
  <si>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</si>
  <si>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</si>
  <si>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</si>
  <si>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</si>
  <si>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</si>
  <si>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</si>
  <si>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</si>
  <si>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</si>
  <si>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</si>
  <si>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</si>
  <si>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</si>
  <si>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</si>
  <si>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</si>
  <si>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</si>
  <si>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</si>
  <si>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</si>
  <si>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</si>
  <si>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</si>
  <si>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</si>
  <si>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</si>
  <si>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</si>
  <si>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</si>
  <si>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</si>
  <si>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</si>
  <si>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</si>
  <si>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</si>
  <si>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</si>
  <si>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</si>
  <si>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</si>
  <si>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</si>
  <si>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</si>
  <si>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</si>
  <si>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</si>
  <si>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</si>
  <si>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</si>
  <si>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</si>
  <si>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</si>
  <si>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</si>
  <si>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</si>
  <si>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</si>
  <si>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</si>
  <si>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</si>
  <si>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</si>
  <si>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</si>
  <si>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</si>
  <si>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</si>
  <si>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</si>
  <si>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</si>
  <si>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</si>
  <si>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</si>
  <si>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</si>
  <si>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</si>
  <si>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</si>
  <si>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</si>
  <si>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</si>
  <si>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</si>
  <si>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</si>
  <si>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</si>
  <si>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</si>
  <si>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</si>
  <si>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</si>
  <si>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</si>
  <si>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</si>
  <si>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</si>
  <si>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</si>
  <si>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</si>
  <si>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</si>
  <si>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</si>
  <si>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</si>
  <si>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</si>
  <si>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</si>
  <si>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</si>
  <si>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</si>
  <si>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</si>
  <si>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</si>
  <si>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</si>
  <si>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</si>
  <si>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</si>
  <si>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</si>
  <si>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</si>
  <si>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</si>
  <si>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</si>
  <si>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</si>
  <si>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</si>
  <si>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</si>
  <si>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</si>
  <si>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</si>
  <si>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</si>
  <si>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</si>
  <si>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</si>
  <si>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</si>
  <si>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</si>
  <si>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</si>
  <si>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</si>
  <si>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</si>
  <si>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</si>
  <si>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</si>
  <si>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</si>
  <si>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</si>
  <si>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</si>
  <si>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</si>
  <si>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</si>
  <si>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</si>
  <si>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</si>
  <si>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</si>
  <si>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</si>
  <si>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</si>
  <si>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</si>
  <si>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</si>
  <si>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</si>
  <si>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</si>
  <si>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</si>
  <si>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</si>
  <si>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</si>
  <si>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</si>
  <si>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</si>
  <si>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</si>
  <si>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</si>
  <si>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</si>
  <si>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</si>
  <si>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</si>
  <si>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</si>
  <si>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</si>
  <si>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</si>
  <si>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</si>
  <si>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</si>
  <si>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</si>
  <si>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</si>
  <si>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</si>
  <si>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</si>
  <si>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</si>
  <si>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</si>
  <si>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</si>
  <si>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</si>
  <si>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</si>
  <si>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</si>
  <si>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</si>
  <si>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</si>
  <si>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</si>
  <si>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</si>
  <si>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</si>
  <si>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</si>
  <si>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</si>
  <si>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</si>
  <si>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</si>
  <si>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</si>
  <si>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</si>
  <si>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</si>
  <si>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</si>
  <si>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</si>
  <si>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</si>
  <si>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</si>
  <si>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</si>
  <si>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</si>
  <si>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</si>
  <si>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</si>
  <si>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</si>
  <si>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</si>
  <si>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</si>
  <si>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</si>
  <si>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</si>
  <si>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</si>
  <si>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</si>
  <si>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</si>
  <si>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</si>
  <si>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</si>
  <si>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</si>
  <si>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</si>
  <si>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</si>
  <si>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</si>
  <si>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</si>
  <si>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</si>
  <si>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</si>
  <si>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</si>
  <si>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</si>
  <si>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</si>
  <si>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</si>
  <si>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</si>
  <si>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</si>
  <si>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</si>
  <si>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</si>
  <si>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</si>
  <si>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</si>
  <si>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</si>
  <si>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</si>
  <si>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</si>
  <si>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</si>
  <si>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</si>
  <si>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</si>
  <si>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</si>
  <si>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</si>
  <si>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</si>
  <si>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</si>
  <si>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</si>
  <si>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</si>
  <si>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</si>
  <si>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</si>
  <si>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</si>
  <si>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</si>
  <si>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</si>
  <si>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</si>
  <si>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</si>
  <si>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</si>
  <si>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</si>
  <si>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</si>
  <si>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</si>
  <si>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</si>
  <si>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</si>
  <si>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</si>
  <si>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</si>
  <si>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</si>
  <si>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</si>
  <si>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</si>
  <si>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</si>
  <si>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</si>
  <si>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</si>
  <si>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</si>
  <si>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</si>
  <si>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</si>
  <si>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</si>
  <si>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</si>
  <si>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</si>
  <si>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</si>
  <si>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</si>
  <si>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</si>
  <si>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</si>
  <si>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</si>
  <si>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</si>
  <si>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</si>
  <si>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</si>
  <si>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</si>
  <si>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</si>
  <si>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</si>
  <si>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</si>
  <si>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</si>
  <si>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</si>
  <si>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</si>
  <si>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</si>
  <si>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</si>
  <si>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</si>
  <si>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</si>
  <si>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</si>
  <si>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</si>
  <si>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</si>
  <si>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</si>
  <si>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</si>
  <si>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</si>
  <si>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</si>
  <si>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</si>
  <si>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</si>
  <si>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</si>
  <si>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</si>
  <si>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</si>
  <si>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</si>
  <si>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</si>
  <si>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</si>
  <si>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</si>
  <si>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</si>
  <si>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</si>
  <si>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</si>
  <si>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</si>
  <si>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</si>
  <si>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</si>
  <si>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</si>
  <si>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</si>
  <si>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</si>
  <si>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</si>
  <si>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</si>
  <si>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</si>
  <si>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</si>
  <si>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</si>
  <si>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</si>
  <si>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</si>
  <si>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</si>
  <si>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</si>
  <si>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</si>
  <si>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</si>
  <si>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</si>
  <si>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</si>
  <si>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</si>
  <si>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</si>
  <si>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</si>
  <si>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</si>
  <si>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</si>
  <si>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</si>
  <si>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</si>
  <si>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</si>
  <si>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</si>
  <si>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</si>
  <si>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</si>
  <si>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</si>
  <si>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</si>
  <si>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</si>
  <si>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</si>
  <si>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</si>
  <si>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</si>
  <si>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</si>
  <si>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</si>
  <si>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</si>
  <si>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</si>
  <si>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</si>
  <si>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</si>
  <si>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</si>
  <si>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</si>
  <si>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</si>
  <si>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</si>
  <si>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</si>
  <si>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</si>
  <si>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</si>
  <si>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</si>
  <si>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</si>
  <si>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</si>
  <si>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</si>
  <si>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</si>
  <si>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</si>
  <si>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</si>
  <si>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</si>
  <si>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</si>
  <si>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</si>
  <si>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</si>
  <si>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</si>
  <si>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</si>
  <si>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</si>
  <si>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</si>
  <si>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</si>
  <si>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</si>
  <si>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</si>
  <si>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</si>
  <si>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</si>
  <si>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</si>
  <si>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</si>
  <si>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</si>
  <si>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</si>
  <si>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</si>
  <si>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</si>
  <si>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</si>
  <si>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</si>
  <si>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</si>
  <si>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</si>
  <si>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</si>
  <si>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</si>
  <si>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</si>
  <si>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</si>
  <si>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</si>
  <si>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</si>
  <si>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</si>
  <si>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</si>
  <si>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</si>
  <si>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</si>
  <si>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</si>
  <si>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</si>
  <si>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</si>
  <si>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</si>
  <si>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</si>
  <si>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</si>
  <si>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</si>
  <si>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</si>
  <si>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</si>
  <si>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</si>
  <si>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</si>
  <si>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</si>
  <si>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</si>
  <si>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</si>
  <si>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</si>
  <si>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</si>
  <si>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</si>
  <si>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</si>
  <si>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</si>
  <si>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</si>
  <si>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</si>
  <si>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</si>
  <si>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</si>
  <si>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</si>
  <si>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</si>
  <si>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</si>
  <si>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</si>
  <si>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</si>
  <si>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</si>
  <si>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</si>
  <si>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</si>
  <si>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</si>
  <si>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</si>
  <si>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</si>
  <si>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</si>
  <si>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</si>
  <si>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</si>
  <si>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</si>
  <si>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</si>
  <si>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</si>
  <si>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</si>
  <si>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</si>
  <si>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</si>
  <si>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</si>
  <si>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</si>
  <si>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</si>
  <si>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</si>
  <si>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</si>
  <si>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</si>
  <si>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</si>
  <si>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</si>
  <si>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</si>
  <si>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</si>
  <si>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</si>
  <si>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</si>
  <si>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</si>
  <si>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</si>
  <si>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</si>
  <si>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</si>
  <si>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</si>
  <si>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</si>
  <si>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</si>
  <si>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</si>
  <si>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</si>
  <si>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</si>
  <si>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</si>
  <si>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</si>
  <si>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</si>
  <si>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</si>
  <si>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</si>
  <si>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</si>
  <si>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</si>
  <si>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</si>
  <si>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</si>
  <si>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</si>
  <si>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</si>
  <si>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</si>
  <si>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</si>
  <si>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</si>
  <si>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</si>
  <si>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</si>
  <si>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</si>
  <si>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</si>
  <si>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</si>
  <si>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</si>
  <si>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</si>
  <si>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</si>
  <si>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</si>
  <si>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</si>
  <si>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</si>
  <si>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</si>
  <si>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</si>
  <si>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</si>
  <si>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</si>
  <si>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</si>
  <si>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</si>
  <si>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</si>
  <si>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</si>
  <si>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</si>
  <si>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</si>
  <si>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</si>
  <si>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</si>
  <si>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</si>
  <si>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</si>
  <si>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</si>
  <si>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</si>
  <si>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</si>
  <si>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</si>
  <si>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</si>
  <si>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</si>
  <si>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</si>
  <si>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</si>
  <si>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</si>
  <si>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</si>
  <si>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</si>
  <si>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</si>
  <si>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</si>
  <si>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</si>
  <si>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</si>
  <si>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</si>
  <si>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</si>
  <si>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</si>
  <si>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</si>
  <si>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</si>
  <si>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</si>
  <si>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</si>
  <si>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</si>
  <si>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</si>
  <si>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</si>
  <si>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</si>
  <si>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</si>
  <si>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</si>
  <si>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</si>
  <si>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</si>
  <si>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</si>
  <si>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</si>
  <si>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</si>
  <si>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</si>
  <si>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</si>
  <si>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</si>
  <si>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</si>
  <si>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</si>
  <si>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</si>
  <si>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</si>
  <si>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</si>
  <si>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</si>
  <si>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</si>
  <si>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</si>
  <si>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</si>
  <si>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</si>
  <si>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</si>
  <si>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</si>
  <si>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</si>
  <si>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</si>
  <si>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</si>
  <si>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</si>
  <si>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</si>
  <si>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</si>
  <si>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</si>
  <si>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</si>
  <si>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</si>
  <si>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</si>
  <si>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</si>
  <si>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</si>
  <si>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</si>
  <si>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</si>
  <si>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</si>
  <si>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</si>
  <si>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</si>
  <si>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</si>
  <si>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</si>
  <si>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</si>
  <si>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</si>
  <si>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</si>
  <si>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</si>
  <si>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</si>
  <si>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</si>
  <si>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</si>
  <si>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</si>
  <si>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</si>
  <si>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</si>
  <si>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</si>
  <si>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</si>
  <si>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</si>
  <si>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</si>
  <si>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</si>
  <si>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</si>
  <si>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</si>
  <si>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</si>
  <si>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</si>
  <si>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</si>
  <si>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</si>
  <si>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</si>
  <si>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</si>
  <si>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</si>
  <si>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</si>
  <si>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</si>
  <si>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</si>
  <si>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</si>
  <si>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</si>
  <si>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</si>
  <si>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</si>
  <si>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</si>
  <si>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</si>
  <si>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</si>
  <si>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</si>
  <si>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</si>
  <si>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</si>
  <si>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</si>
  <si>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</si>
  <si>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</si>
  <si>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</si>
  <si>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</si>
  <si>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</si>
  <si>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</si>
  <si>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</si>
  <si>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</si>
  <si>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</si>
  <si>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</si>
  <si>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</si>
  <si>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</si>
  <si>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</si>
  <si>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</si>
  <si>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</si>
  <si>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</si>
  <si>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</si>
  <si>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</si>
  <si>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</si>
  <si>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</si>
  <si>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</si>
  <si>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</si>
  <si>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</si>
  <si>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</si>
  <si>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</si>
  <si>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</si>
  <si>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</si>
  <si>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</si>
  <si>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</si>
  <si>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</si>
  <si>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</si>
  <si>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</si>
  <si>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</si>
  <si>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</si>
  <si>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</si>
  <si>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</si>
  <si>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</si>
  <si>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</si>
  <si>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</si>
  <si>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</si>
  <si>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</si>
  <si>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</si>
  <si>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</si>
  <si>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</si>
  <si>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</si>
  <si>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</si>
  <si>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</si>
  <si>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</si>
  <si>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</si>
  <si>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</si>
  <si>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</si>
  <si>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</si>
  <si>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</si>
  <si>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</si>
  <si>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</si>
  <si>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</si>
  <si>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</si>
  <si>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</si>
  <si>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</si>
  <si>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</si>
  <si>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</si>
  <si>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</si>
  <si>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</si>
  <si>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</si>
  <si>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</si>
  <si>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</si>
  <si>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</si>
  <si>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</si>
  <si>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</si>
  <si>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</si>
  <si>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</si>
  <si>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</si>
  <si>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</si>
  <si>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</si>
  <si>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</si>
  <si>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</si>
  <si>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</si>
  <si>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</si>
  <si>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</si>
  <si>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</si>
  <si>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</si>
  <si>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</si>
  <si>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</si>
  <si>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</si>
  <si>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</si>
  <si>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</si>
  <si>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</si>
  <si>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</si>
  <si>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</si>
  <si>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</si>
  <si>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</si>
  <si>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</si>
  <si>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</si>
  <si>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</si>
  <si>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</si>
  <si>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</si>
  <si>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</si>
  <si>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</si>
  <si>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</si>
  <si>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</si>
  <si>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</si>
  <si>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</si>
  <si>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</si>
  <si>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</si>
  <si>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</si>
  <si>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</si>
  <si>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</si>
  <si>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</si>
  <si>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</si>
  <si>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</si>
  <si>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</si>
  <si>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</si>
  <si>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</si>
  <si>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</si>
  <si>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</si>
  <si>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</si>
  <si>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</si>
  <si>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</si>
  <si>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</si>
  <si>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</si>
  <si>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</si>
  <si>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</si>
  <si>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</si>
  <si>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</si>
  <si>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</si>
  <si>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</si>
  <si>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</si>
  <si>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</si>
  <si>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</si>
  <si>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</si>
  <si>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</si>
  <si>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</si>
  <si>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</si>
  <si>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</si>
  <si>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</si>
  <si>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</si>
  <si>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</si>
  <si>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</si>
  <si>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</si>
  <si>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</si>
  <si>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</si>
  <si>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</si>
  <si>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</si>
  <si>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</si>
  <si>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</si>
  <si>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</si>
  <si>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</si>
  <si>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</si>
  <si>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</si>
  <si>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</si>
  <si>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</si>
  <si>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</si>
  <si>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</si>
  <si>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</si>
  <si>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</si>
  <si>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</si>
  <si>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</si>
  <si>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</si>
  <si>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</si>
  <si>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</si>
  <si>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</si>
  <si>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</si>
  <si>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</si>
  <si>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</si>
  <si>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</si>
  <si>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</si>
  <si>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</si>
  <si>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</si>
  <si>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</si>
  <si>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</si>
  <si>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</si>
  <si>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</si>
  <si>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</si>
  <si>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</si>
  <si>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</si>
  <si>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</si>
  <si>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</si>
  <si>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</si>
  <si>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</si>
  <si>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</si>
  <si>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</si>
  <si>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</si>
  <si>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</si>
  <si>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</si>
  <si>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</si>
  <si>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</si>
  <si>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</si>
  <si>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</si>
  <si>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</si>
  <si>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</si>
  <si>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</si>
  <si>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</si>
  <si>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</si>
  <si>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</si>
  <si>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</si>
  <si>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</si>
  <si>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</si>
  <si>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</si>
  <si>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</si>
  <si>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</si>
  <si>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</si>
  <si>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</si>
  <si>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</si>
  <si>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</si>
  <si>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</si>
  <si>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</si>
  <si>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</si>
  <si>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</si>
  <si>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</si>
  <si>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</si>
  <si>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</si>
  <si>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</si>
  <si>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</si>
  <si>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</si>
  <si>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</si>
  <si>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</si>
  <si>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</si>
  <si>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</si>
  <si>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</si>
  <si>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</si>
  <si>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</si>
  <si>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</si>
  <si>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</si>
  <si>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</si>
  <si>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</si>
  <si>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</si>
  <si>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</si>
  <si>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</si>
  <si>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</si>
  <si>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</si>
  <si>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</si>
  <si>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</si>
  <si>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</si>
  <si>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</si>
  <si>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</si>
  <si>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</si>
  <si>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</si>
  <si>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</si>
  <si>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</si>
  <si>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</si>
  <si>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</si>
  <si>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</si>
  <si>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</si>
  <si>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</si>
  <si>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</si>
  <si>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</si>
  <si>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</si>
  <si>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</si>
  <si>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</si>
  <si>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</si>
  <si>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</si>
  <si>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</si>
  <si>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</si>
  <si>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</si>
  <si>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</si>
  <si>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</si>
  <si>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</si>
  <si>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</si>
  <si>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</si>
  <si>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</si>
  <si>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</si>
  <si>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</si>
  <si>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</si>
  <si>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</si>
  <si>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</si>
  <si>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</si>
  <si>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</si>
  <si>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</si>
  <si>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</si>
  <si>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</si>
  <si>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</si>
  <si>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</si>
  <si>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</si>
  <si>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</si>
  <si>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</si>
  <si>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</si>
  <si>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</si>
  <si>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</si>
  <si>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</si>
  <si>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</si>
  <si>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</si>
  <si>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</si>
  <si>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</si>
  <si>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</si>
  <si>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</si>
  <si>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</si>
  <si>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</si>
  <si>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</si>
  <si>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</si>
  <si>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</si>
  <si>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</si>
  <si>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</si>
  <si>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</si>
  <si>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</si>
  <si>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</si>
  <si>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</si>
  <si>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</si>
  <si>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</si>
  <si>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</si>
  <si>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</si>
  <si>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</si>
  <si>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</si>
  <si>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</si>
  <si>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</si>
  <si>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</si>
  <si>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</si>
  <si>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</si>
  <si>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</si>
  <si>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</si>
  <si>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</si>
  <si>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</si>
  <si>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</si>
  <si>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</si>
  <si>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</si>
  <si>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</si>
  <si>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</si>
  <si>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</si>
  <si>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</si>
  <si>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</si>
  <si>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</si>
  <si>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</si>
  <si>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</si>
  <si>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</si>
  <si>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</si>
  <si>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</si>
  <si>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</si>
  <si>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</si>
  <si>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</si>
  <si>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</si>
  <si>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</si>
  <si>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</si>
  <si>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</si>
  <si>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</si>
  <si>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</si>
  <si>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</si>
  <si>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</si>
  <si>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</si>
  <si>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</si>
  <si>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</si>
  <si>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</si>
  <si>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</si>
  <si>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</si>
  <si>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</si>
  <si>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</si>
  <si>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</si>
  <si>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</si>
  <si>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</si>
  <si>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</si>
  <si>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</si>
  <si>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</si>
  <si>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</si>
  <si>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</si>
  <si>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</si>
  <si>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</si>
  <si>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</si>
  <si>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</si>
  <si>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</si>
  <si>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</si>
  <si>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</si>
  <si>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</si>
  <si>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</si>
  <si>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</si>
  <si>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</si>
  <si>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</si>
  <si>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</si>
  <si>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</si>
  <si>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</si>
  <si>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</si>
  <si>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</si>
  <si>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</si>
  <si>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</si>
  <si>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</si>
  <si>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</si>
  <si>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</si>
  <si>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</si>
  <si>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</si>
  <si>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</si>
  <si>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</si>
  <si>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</si>
  <si>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</si>
  <si>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</si>
  <si>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</si>
  <si>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</si>
  <si>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</si>
  <si>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</si>
  <si>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</si>
  <si>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</si>
  <si>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</si>
  <si>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</si>
  <si>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</si>
  <si>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</si>
  <si>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</si>
  <si>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</si>
  <si>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</si>
  <si>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</si>
  <si>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</si>
  <si>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</si>
  <si>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</si>
  <si>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</si>
  <si>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</si>
  <si>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</si>
  <si>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</si>
  <si>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</si>
  <si>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</si>
  <si>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</si>
  <si>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</si>
  <si>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</si>
  <si>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</si>
  <si>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</si>
  <si>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</si>
  <si>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</si>
  <si>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</si>
  <si>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</si>
  <si>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</si>
  <si>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</si>
  <si>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</si>
  <si>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</si>
  <si>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</si>
  <si>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</si>
  <si>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</si>
  <si>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</si>
  <si>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</si>
  <si>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</si>
  <si>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</si>
  <si>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</si>
  <si>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</si>
  <si>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</si>
  <si>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</si>
  <si>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</si>
  <si>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</si>
  <si>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</si>
  <si>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</si>
  <si>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</si>
  <si>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</si>
  <si>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</si>
  <si>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</si>
  <si>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</si>
  <si>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</si>
  <si>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</si>
  <si>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</si>
  <si>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</si>
  <si>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</si>
  <si>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</si>
  <si>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</si>
  <si>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</si>
  <si>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</si>
  <si>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</si>
  <si>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</si>
  <si>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</si>
  <si>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</si>
  <si>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</si>
  <si>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</si>
  <si>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</si>
  <si>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</si>
  <si>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</si>
  <si>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</si>
  <si>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</si>
  <si>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</si>
  <si>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</si>
  <si>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</si>
  <si>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</si>
  <si>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</si>
  <si>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</si>
  <si>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</si>
  <si>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</si>
  <si>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</si>
  <si>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</si>
  <si>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</si>
  <si>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</si>
  <si>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</si>
  <si>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</si>
  <si>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</si>
  <si>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</si>
  <si>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</si>
  <si>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</si>
  <si>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</si>
  <si>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</si>
  <si>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</si>
  <si>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</si>
  <si>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</si>
  <si>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</si>
  <si>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</si>
  <si>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</si>
  <si>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</si>
  <si>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</si>
  <si>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</si>
  <si>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</si>
  <si>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</si>
  <si>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</si>
  <si>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</si>
  <si>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</si>
  <si>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</si>
  <si>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</si>
  <si>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</si>
  <si>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</si>
  <si>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</si>
  <si>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</si>
  <si>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</si>
  <si>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</si>
  <si>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</si>
  <si>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</si>
  <si>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</si>
  <si>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</si>
  <si>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</si>
  <si>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</si>
  <si>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</si>
  <si>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</si>
  <si>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</si>
  <si>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</si>
  <si>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</si>
  <si>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</si>
  <si>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</si>
  <si>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</si>
  <si>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</si>
  <si>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</si>
  <si>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</si>
  <si>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</si>
  <si>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</si>
  <si>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</si>
  <si>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</si>
  <si>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</si>
  <si>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</si>
  <si>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</si>
  <si>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</si>
  <si>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</si>
  <si>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</si>
  <si>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</si>
  <si>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</si>
  <si>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</si>
  <si>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</si>
  <si>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</si>
  <si>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</si>
  <si>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</si>
  <si>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</si>
  <si>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</si>
  <si>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</si>
  <si>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</si>
  <si>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</si>
  <si>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</si>
  <si>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</si>
  <si>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</si>
  <si>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</si>
  <si>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</si>
  <si>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</si>
  <si>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</si>
  <si>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</si>
  <si>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</si>
  <si>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</si>
  <si>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</si>
  <si>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</si>
  <si>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</si>
  <si>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</si>
  <si>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</si>
  <si>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</si>
  <si>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</si>
  <si>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</si>
  <si>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</si>
  <si>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</si>
  <si>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</si>
  <si>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</si>
  <si>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</si>
  <si>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</si>
  <si>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</si>
  <si>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</si>
  <si>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</si>
  <si>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</si>
  <si>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</si>
  <si>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</si>
  <si>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</si>
  <si>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</si>
  <si>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</si>
  <si>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</si>
  <si>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</si>
  <si>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</si>
  <si>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</si>
  <si>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</si>
  <si>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</si>
  <si>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</si>
  <si>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</si>
  <si>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</si>
  <si>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</si>
  <si>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</si>
  <si>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</si>
  <si>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</si>
  <si>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</si>
  <si>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</si>
  <si>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</si>
  <si>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</si>
  <si>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</si>
  <si>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</si>
  <si>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</si>
  <si>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</si>
  <si>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</si>
  <si>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</si>
  <si>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</si>
  <si>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</si>
  <si>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</si>
  <si>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</si>
  <si>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</si>
  <si>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</si>
  <si>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</si>
  <si>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</si>
  <si>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</si>
  <si>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</si>
  <si>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</si>
  <si>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</si>
  <si>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</si>
  <si>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</si>
  <si>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</si>
  <si>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</si>
  <si>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</si>
  <si>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</si>
  <si>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</si>
  <si>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</si>
  <si>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</si>
  <si>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</si>
  <si>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</si>
  <si>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</si>
  <si>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</si>
  <si>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</si>
  <si>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</si>
  <si>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</si>
  <si>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</si>
  <si>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</si>
  <si>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</si>
  <si>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</si>
  <si>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</si>
  <si>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</si>
  <si>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</si>
  <si>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</si>
  <si>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</si>
  <si>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</si>
  <si>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</si>
  <si>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</si>
  <si>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</si>
  <si>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</si>
  <si>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</si>
  <si>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</si>
  <si>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</si>
  <si>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</si>
  <si>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</si>
  <si>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</si>
  <si>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</si>
  <si>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</si>
  <si>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</si>
  <si>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</si>
  <si>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</si>
  <si>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</si>
  <si>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</si>
  <si>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</si>
  <si>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</si>
  <si>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</si>
  <si>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</si>
  <si>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</si>
  <si>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</si>
  <si>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</si>
  <si>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</si>
  <si>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</si>
  <si>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</si>
  <si>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</si>
  <si>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</si>
  <si>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</si>
  <si>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</si>
  <si>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</si>
  <si>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</si>
  <si>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</si>
  <si>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</si>
  <si>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</si>
  <si>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</si>
  <si>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</si>
  <si>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</si>
  <si>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</si>
  <si>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</si>
  <si>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</si>
  <si>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</si>
  <si>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</si>
  <si>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</si>
  <si>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</si>
  <si>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</si>
  <si>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</si>
  <si>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</si>
  <si>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</si>
  <si>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</si>
  <si>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</si>
  <si>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</si>
  <si>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</si>
  <si>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</si>
  <si>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</si>
  <si>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</si>
  <si>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</si>
  <si>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</si>
  <si>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</si>
  <si>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</si>
  <si>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</si>
  <si>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</si>
  <si>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</si>
  <si>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</si>
  <si>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</si>
  <si>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</si>
  <si>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</si>
  <si>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</si>
  <si>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</si>
  <si>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</si>
  <si>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</si>
  <si>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</si>
  <si>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</si>
  <si>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</si>
  <si>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</si>
  <si>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</si>
  <si>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</si>
  <si>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</si>
  <si>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</si>
  <si>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</si>
  <si>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</si>
  <si>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</si>
  <si>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</si>
  <si>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</si>
  <si>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</si>
  <si>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</si>
  <si>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</si>
  <si>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</si>
  <si>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</si>
  <si>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</si>
  <si>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</si>
  <si>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</si>
  <si>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</si>
  <si>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</si>
  <si>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</si>
  <si>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</si>
  <si>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</si>
  <si>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</si>
  <si>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</si>
  <si>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</si>
  <si>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</si>
  <si>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</si>
  <si>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</si>
  <si>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</si>
  <si>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</si>
  <si>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</si>
  <si>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</si>
  <si>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</si>
  <si>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</si>
  <si>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</si>
  <si>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</si>
  <si>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</si>
  <si>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</si>
  <si>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</si>
  <si>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</si>
  <si>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</si>
  <si>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</si>
  <si>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</si>
  <si>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</si>
  <si>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</si>
  <si>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</si>
  <si>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</si>
  <si>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</si>
  <si>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</si>
  <si>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</si>
  <si>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</si>
  <si>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</si>
  <si>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</si>
  <si>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</si>
  <si>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</si>
  <si>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</si>
  <si>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</si>
  <si>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</si>
  <si>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</si>
  <si>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</si>
  <si>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</si>
  <si>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</si>
  <si>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</si>
  <si>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</si>
  <si>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</si>
  <si>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</si>
  <si>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</si>
  <si>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</si>
  <si>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</si>
  <si>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</si>
  <si>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</si>
  <si>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</si>
  <si>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</si>
  <si>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</si>
  <si>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</si>
  <si>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</si>
  <si>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</si>
  <si>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</si>
  <si>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</si>
  <si>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</si>
  <si>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</si>
  <si>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</si>
  <si>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</si>
  <si>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</si>
  <si>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</si>
  <si>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</si>
  <si>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</si>
  <si>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</si>
  <si>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</si>
  <si>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</si>
  <si>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</si>
  <si>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</si>
  <si>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</si>
  <si>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</si>
  <si>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</si>
  <si>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</si>
  <si>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</si>
  <si>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</si>
  <si>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</si>
  <si>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</si>
  <si>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</si>
  <si>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</si>
  <si>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</si>
  <si>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</si>
  <si>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</si>
  <si>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</si>
  <si>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</si>
  <si>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</si>
  <si>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</si>
  <si>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</si>
  <si>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</si>
  <si>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</si>
  <si>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</si>
  <si>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</si>
  <si>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</si>
  <si>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</si>
  <si>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</si>
  <si>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</si>
  <si>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</si>
  <si>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</si>
  <si>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</si>
  <si>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</si>
  <si>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</si>
  <si>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</si>
  <si>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</si>
  <si>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</si>
  <si>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</si>
  <si>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</si>
  <si>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</si>
  <si>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</si>
  <si>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</si>
  <si>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</si>
  <si>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</si>
  <si>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</si>
  <si>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</si>
  <si>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</si>
  <si>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</si>
  <si>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</si>
  <si>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</si>
  <si>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</si>
  <si>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</si>
  <si>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</si>
  <si>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</si>
  <si>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</si>
  <si>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</si>
  <si>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</si>
  <si>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</si>
  <si>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</si>
  <si>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</si>
  <si>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</si>
  <si>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</si>
  <si>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</si>
  <si>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</si>
  <si>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</si>
  <si>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</si>
  <si>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</si>
  <si>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</si>
  <si>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</si>
  <si>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</si>
  <si>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</si>
  <si>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</si>
  <si>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</si>
  <si>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</si>
  <si>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</si>
  <si>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</si>
  <si>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</si>
  <si>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</si>
  <si>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</si>
  <si>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</si>
  <si>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</si>
  <si>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</si>
  <si>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</si>
  <si>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</si>
  <si>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</si>
  <si>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</si>
  <si>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</si>
  <si>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</si>
  <si>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</si>
  <si>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</si>
  <si>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</si>
  <si>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</si>
  <si>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</si>
  <si>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</si>
  <si>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</si>
  <si>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</si>
  <si>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</si>
  <si>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</si>
  <si>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</si>
  <si>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</si>
  <si>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</si>
  <si>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</si>
  <si>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</si>
  <si>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</si>
  <si>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</si>
  <si>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</si>
  <si>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</si>
  <si>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</si>
  <si>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</si>
  <si>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</si>
  <si>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</si>
  <si>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</si>
  <si>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</si>
  <si>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</si>
  <si>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</si>
  <si>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</si>
  <si>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</si>
  <si>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</si>
  <si>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</si>
  <si>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</si>
  <si>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</si>
  <si>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</si>
  <si>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</si>
  <si>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</si>
  <si>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</si>
  <si>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</si>
  <si>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</si>
  <si>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</si>
  <si>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</si>
  <si>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</si>
  <si>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</si>
  <si>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</si>
  <si>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</si>
  <si>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</si>
  <si>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</si>
  <si>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</si>
  <si>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</si>
  <si>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</si>
  <si>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</si>
  <si>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</si>
  <si>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</si>
  <si>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</si>
  <si>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</si>
  <si>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</si>
  <si>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</si>
  <si>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</si>
  <si>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</si>
  <si>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</si>
  <si>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</si>
  <si>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</si>
  <si>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</si>
  <si>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</si>
  <si>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</si>
  <si>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</si>
  <si>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</si>
  <si>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</si>
  <si>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</si>
  <si>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</si>
  <si>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</si>
  <si>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</si>
  <si>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</si>
  <si>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</si>
  <si>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</si>
  <si>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</si>
  <si>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</si>
  <si>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</si>
  <si>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</si>
  <si>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</si>
  <si>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</si>
  <si>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</si>
  <si>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</si>
  <si>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</si>
  <si>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</si>
  <si>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</si>
  <si>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</si>
  <si>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</si>
  <si>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</si>
  <si>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</si>
  <si>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</si>
  <si>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</si>
  <si>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</si>
  <si>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</si>
  <si>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</si>
  <si>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</si>
  <si>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</si>
  <si>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</si>
  <si>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</si>
  <si>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</si>
  <si>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</si>
  <si>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</si>
  <si>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</si>
  <si>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</si>
  <si>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</si>
  <si>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</si>
  <si>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</si>
  <si>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</si>
  <si>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</si>
  <si>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</si>
  <si>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</si>
  <si>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</si>
  <si>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</si>
  <si>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</si>
  <si>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</si>
  <si>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</si>
  <si>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</si>
  <si>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</si>
  <si>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</si>
  <si>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</si>
  <si>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</si>
  <si>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</si>
  <si>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</si>
  <si>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</si>
  <si>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</si>
  <si>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</si>
  <si>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</si>
  <si>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</si>
  <si>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</si>
  <si>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</si>
  <si>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</si>
  <si>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</si>
  <si>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</si>
  <si>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</si>
  <si>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</si>
  <si>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</si>
  <si>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</si>
  <si>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</si>
  <si>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</si>
  <si>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</si>
  <si>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</si>
  <si>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</si>
  <si>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</si>
  <si>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</si>
  <si>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</si>
  <si>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</si>
  <si>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</si>
  <si>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</si>
  <si>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</si>
  <si>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</si>
  <si>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</si>
  <si>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</si>
  <si>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</si>
  <si>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</si>
  <si>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</si>
  <si>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</si>
  <si>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</si>
  <si>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</si>
  <si>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</si>
  <si>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</si>
  <si>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</si>
  <si>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</si>
  <si>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</si>
  <si>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</si>
  <si>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</si>
  <si>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</si>
  <si>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</si>
  <si>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</si>
  <si>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</si>
  <si>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</si>
  <si>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</si>
  <si>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</si>
  <si>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</si>
  <si>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</si>
  <si>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</si>
  <si>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</si>
  <si>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</si>
  <si>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</si>
  <si>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</si>
  <si>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</si>
  <si>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</si>
  <si>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</si>
  <si>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</si>
  <si>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</si>
  <si>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</si>
  <si>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</si>
  <si>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</si>
  <si>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</si>
  <si>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</si>
  <si>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</si>
  <si>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</si>
  <si>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</si>
  <si>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</si>
  <si>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</si>
  <si>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</si>
  <si>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</si>
  <si>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</si>
  <si>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</si>
  <si>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</si>
  <si>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</si>
  <si>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</si>
  <si>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</si>
  <si>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</si>
  <si>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</si>
  <si>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</si>
  <si>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</si>
  <si>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</si>
  <si>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</si>
  <si>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</si>
  <si>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</si>
  <si>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</si>
  <si>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</si>
  <si>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</si>
  <si>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</si>
  <si>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</si>
  <si>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</si>
  <si>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</si>
  <si>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</si>
  <si>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</si>
  <si>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</si>
  <si>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</si>
  <si>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</si>
  <si>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</si>
  <si>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</si>
  <si>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</si>
  <si>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</si>
  <si>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</si>
  <si>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</si>
  <si>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</si>
  <si>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</si>
  <si>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</si>
  <si>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</si>
  <si>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</si>
  <si>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</si>
  <si>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</si>
  <si>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</si>
  <si>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</si>
  <si>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</si>
  <si>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</si>
  <si>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</si>
  <si>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</si>
  <si>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</si>
  <si>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</si>
  <si>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</si>
  <si>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</si>
  <si>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</si>
  <si>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</si>
  <si>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</si>
  <si>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</si>
  <si>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</si>
  <si>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</si>
  <si>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</si>
  <si>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</si>
  <si>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</si>
  <si>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</si>
  <si>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</si>
  <si>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</si>
  <si>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</si>
  <si>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</si>
  <si>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</si>
  <si>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</si>
  <si>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</si>
  <si>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</si>
  <si>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</si>
  <si>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</si>
  <si>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</si>
  <si>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</si>
  <si>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</si>
  <si>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</si>
  <si>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</si>
  <si>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</si>
  <si>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</si>
  <si>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</si>
  <si>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</si>
  <si>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</si>
  <si>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</si>
  <si>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</si>
  <si>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</si>
  <si>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</si>
  <si>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</si>
  <si>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</si>
  <si>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</si>
  <si>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</si>
  <si>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</si>
  <si>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</si>
  <si>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</si>
  <si>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</si>
  <si>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</si>
  <si>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</si>
  <si>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</si>
  <si>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</si>
  <si>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</si>
  <si>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</si>
  <si>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</si>
  <si>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</si>
  <si>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</si>
  <si>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</si>
  <si>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</si>
  <si>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</si>
  <si>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</si>
  <si>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</si>
  <si>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</si>
  <si>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</si>
  <si>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</si>
  <si>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</si>
  <si>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</si>
  <si>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</si>
  <si>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</si>
  <si>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</si>
  <si>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</si>
  <si>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</si>
  <si>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</si>
  <si>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</si>
  <si>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</si>
  <si>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</si>
  <si>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</si>
  <si>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</si>
  <si>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</si>
  <si>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</si>
  <si>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</si>
  <si>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</si>
  <si>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</si>
  <si>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</si>
  <si>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</si>
  <si>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</si>
  <si>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</si>
  <si>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</si>
  <si>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</si>
  <si>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</si>
  <si>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</si>
  <si>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</si>
  <si>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</si>
  <si>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</si>
  <si>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</si>
  <si>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</si>
  <si>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</si>
  <si>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</si>
  <si>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</si>
  <si>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</si>
  <si>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</si>
  <si>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</si>
  <si>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</si>
  <si>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</si>
  <si>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</si>
  <si>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</si>
  <si>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</si>
  <si>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</si>
  <si>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</si>
  <si>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</si>
  <si>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</si>
  <si>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</si>
  <si>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</si>
  <si>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</si>
  <si>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</si>
  <si>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</si>
  <si>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</si>
  <si>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</si>
  <si>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</si>
  <si>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</si>
  <si>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</si>
  <si>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</si>
  <si>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</si>
  <si>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</si>
  <si>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</si>
  <si>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</si>
  <si>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</si>
  <si>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</si>
  <si>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</si>
  <si>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</si>
  <si>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</si>
  <si>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</si>
  <si>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</si>
  <si>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</si>
  <si>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</si>
  <si>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</si>
  <si>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</si>
  <si>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</si>
  <si>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</si>
  <si>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</si>
  <si>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</si>
  <si>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</si>
  <si>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</si>
  <si>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</si>
  <si>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</si>
  <si>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</si>
  <si>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</si>
  <si>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</si>
  <si>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</si>
  <si>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</si>
  <si>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</si>
  <si>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</si>
  <si>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</si>
  <si>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</si>
  <si>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</si>
  <si>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</si>
  <si>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</si>
  <si>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</si>
  <si>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</si>
  <si>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</si>
  <si>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</si>
  <si>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</si>
  <si>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</si>
  <si>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</si>
  <si>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</si>
  <si>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</si>
  <si>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</si>
  <si>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</si>
  <si>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</si>
  <si>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</si>
  <si>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</si>
  <si>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</si>
  <si>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</si>
  <si>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</si>
  <si>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</si>
  <si>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</si>
  <si>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</si>
  <si>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</si>
  <si>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</si>
  <si>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</si>
  <si>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</si>
  <si>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</si>
  <si>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</si>
  <si>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</si>
  <si>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</si>
  <si>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</si>
  <si>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</si>
  <si>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</si>
  <si>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</si>
  <si>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</si>
  <si>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</si>
  <si>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</si>
  <si>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</si>
  <si>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</si>
  <si>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</si>
  <si>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</si>
  <si>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</si>
  <si>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</si>
  <si>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</si>
  <si>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</si>
  <si>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</si>
  <si>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</si>
  <si>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</si>
  <si>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</si>
  <si>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</si>
  <si>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</si>
  <si>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</si>
  <si>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</si>
  <si>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</si>
  <si>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</si>
  <si>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</si>
  <si>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</si>
  <si>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</si>
  <si>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</si>
  <si>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</si>
  <si>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</si>
  <si>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</si>
  <si>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</si>
  <si>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</si>
  <si>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</si>
  <si>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</si>
  <si>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</si>
  <si>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</si>
  <si>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</si>
  <si>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</si>
  <si>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</si>
  <si>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</si>
  <si>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</si>
  <si>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</si>
  <si>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</si>
  <si>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</si>
  <si>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</si>
  <si>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</si>
  <si>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</si>
  <si>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</si>
  <si>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</si>
  <si>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</si>
  <si>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</si>
  <si>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</si>
  <si>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</si>
  <si>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</si>
  <si>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</si>
  <si>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</si>
  <si>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</si>
  <si>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</si>
  <si>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</si>
  <si>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</si>
  <si>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</si>
  <si>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</si>
  <si>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</si>
  <si>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</si>
  <si>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</si>
  <si>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</si>
  <si>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</si>
  <si>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</si>
  <si>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</si>
  <si>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</si>
  <si>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</si>
  <si>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</si>
  <si>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</si>
  <si>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</si>
  <si>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</si>
  <si>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</si>
  <si>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</si>
  <si>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</si>
  <si>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</si>
  <si>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</si>
  <si>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</si>
  <si>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</si>
  <si>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</si>
  <si>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</si>
  <si>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</si>
  <si>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</si>
  <si>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</si>
  <si>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</si>
  <si>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</si>
  <si>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</si>
  <si>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</si>
  <si>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</si>
  <si>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</si>
  <si>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</si>
  <si>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</si>
  <si>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</si>
  <si>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</si>
  <si>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</si>
  <si>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</si>
  <si>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</si>
  <si>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</si>
  <si>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</si>
  <si>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</si>
  <si>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</si>
  <si>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</si>
  <si>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</si>
  <si>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</si>
  <si>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</si>
  <si>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</si>
  <si>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</si>
  <si>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</si>
  <si>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</si>
  <si>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</si>
  <si>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</si>
  <si>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</si>
  <si>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</si>
  <si>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</si>
  <si>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</si>
  <si>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</si>
  <si>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</si>
  <si>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</si>
  <si>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</si>
  <si>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</si>
  <si>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</si>
  <si>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</si>
  <si>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</si>
  <si>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</si>
  <si>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</si>
  <si>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</si>
  <si>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</si>
  <si>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</si>
  <si>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</si>
  <si>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</si>
  <si>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</si>
  <si>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</si>
  <si>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</si>
  <si>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</si>
  <si>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</si>
  <si>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</si>
  <si>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</si>
  <si>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</si>
  <si>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</si>
  <si>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</si>
  <si>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</si>
  <si>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</si>
  <si>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</si>
  <si>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</si>
  <si>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</si>
  <si>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</si>
  <si>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</si>
  <si>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</si>
  <si>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</si>
  <si>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</si>
  <si>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</si>
  <si>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</si>
  <si>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</si>
  <si>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</si>
  <si>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</si>
  <si>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</si>
  <si>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</si>
  <si>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</si>
  <si>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</si>
  <si>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</si>
  <si>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</si>
  <si>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</si>
  <si>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</si>
  <si>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</si>
  <si>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</si>
  <si>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</si>
  <si>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</si>
  <si>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</si>
  <si>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</si>
  <si>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</si>
  <si>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</si>
  <si>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</si>
  <si>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</si>
  <si>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</si>
  <si>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</si>
  <si>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</si>
  <si>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</si>
  <si>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</si>
  <si>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</si>
  <si>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</si>
  <si>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</si>
  <si>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</si>
  <si>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</si>
  <si>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</si>
  <si>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</si>
  <si>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</si>
  <si>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</si>
  <si>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</si>
  <si>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</si>
  <si>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</si>
  <si>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</si>
  <si>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</si>
  <si>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</si>
  <si>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</si>
  <si>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</si>
  <si>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</si>
  <si>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</si>
  <si>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</si>
  <si>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</si>
  <si>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</si>
  <si>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</si>
  <si>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</si>
  <si>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</si>
  <si>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</si>
  <si>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</si>
  <si>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</si>
  <si>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</si>
  <si>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</si>
  <si>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</si>
  <si>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</si>
  <si>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</si>
  <si>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</si>
  <si>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</si>
  <si>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</si>
  <si>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</si>
  <si>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</si>
  <si>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</si>
  <si>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</si>
  <si>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</si>
  <si>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</si>
  <si>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</si>
  <si>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</si>
  <si>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</si>
  <si>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</si>
  <si>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</si>
  <si>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</si>
  <si>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</si>
  <si>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</si>
  <si>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</si>
  <si>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</si>
  <si>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</si>
  <si>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</si>
  <si>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</si>
  <si>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</si>
  <si>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</si>
  <si>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</si>
  <si>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</si>
  <si>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</si>
  <si>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</si>
  <si>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</si>
  <si>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</si>
  <si>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</si>
  <si>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</si>
  <si>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</si>
  <si>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</si>
  <si>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</si>
  <si>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</si>
  <si>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</si>
  <si>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</si>
  <si>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</si>
  <si>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</si>
  <si>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</si>
  <si>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</si>
  <si>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</si>
  <si>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</si>
  <si>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</si>
  <si>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</si>
  <si>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</si>
  <si>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</si>
  <si>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</si>
  <si>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</si>
  <si>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</si>
  <si>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</si>
  <si>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</si>
  <si>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</si>
  <si>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</si>
  <si>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</si>
  <si>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</si>
  <si>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</si>
  <si>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</si>
  <si>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</si>
  <si>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</si>
  <si>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</si>
  <si>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</si>
  <si>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</si>
  <si>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</si>
  <si>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</si>
  <si>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</si>
  <si>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</si>
  <si>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</si>
  <si>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</si>
  <si>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</si>
  <si>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</si>
  <si>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</si>
  <si>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</si>
  <si>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</si>
  <si>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</si>
  <si>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</si>
  <si>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</si>
  <si>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</si>
  <si>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</si>
  <si>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</si>
  <si>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</si>
  <si>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</si>
  <si>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</si>
  <si>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</si>
  <si>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</si>
  <si>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</si>
  <si>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</si>
  <si>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</si>
  <si>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</si>
  <si>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</si>
  <si>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</si>
  <si>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</si>
  <si>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</si>
  <si>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</si>
  <si>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</si>
  <si>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</si>
  <si>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</si>
  <si>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</si>
  <si>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</si>
  <si>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</si>
  <si>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</si>
  <si>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</si>
  <si>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</si>
  <si>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</si>
  <si>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</si>
  <si>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</si>
  <si>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</si>
  <si>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</si>
  <si>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</si>
  <si>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</si>
  <si>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</si>
  <si>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</si>
  <si>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</si>
  <si>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</si>
  <si>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</si>
  <si>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</si>
  <si>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</si>
  <si>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</si>
  <si>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</si>
  <si>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</si>
  <si>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</si>
  <si>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</si>
  <si>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</si>
  <si>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</si>
  <si>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</si>
  <si>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</si>
  <si>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</si>
  <si>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</si>
  <si>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</si>
  <si>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</si>
  <si>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</si>
  <si>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</si>
  <si>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</si>
  <si>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</si>
  <si>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</si>
  <si>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</si>
  <si>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</si>
  <si>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</si>
  <si>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</si>
  <si>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</si>
  <si>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</si>
  <si>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</si>
  <si>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</si>
  <si>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</si>
  <si>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</si>
  <si>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</si>
  <si>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</si>
  <si>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</si>
  <si>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</si>
  <si>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</si>
  <si>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</si>
  <si>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</si>
  <si>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</si>
  <si>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</si>
  <si>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</si>
  <si>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</si>
  <si>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</si>
  <si>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</si>
  <si>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</si>
  <si>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</si>
  <si>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</si>
  <si>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</si>
  <si>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</si>
  <si>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</si>
  <si>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</si>
  <si>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</si>
  <si>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</si>
  <si>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</si>
  <si>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</si>
  <si>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</si>
  <si>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</si>
  <si>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</si>
  <si>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</si>
  <si>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</si>
  <si>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</si>
  <si>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</si>
  <si>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</si>
  <si>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</si>
  <si>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</si>
  <si>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</si>
  <si>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</si>
  <si>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</si>
  <si>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</si>
  <si>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</si>
  <si>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</si>
  <si>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</si>
  <si>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</si>
  <si>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</si>
  <si>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</si>
  <si>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</si>
  <si>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</si>
  <si>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</si>
  <si>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</si>
  <si>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</si>
  <si>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</si>
  <si>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</si>
  <si>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</si>
  <si>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</si>
  <si>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</si>
  <si>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</si>
  <si>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</si>
  <si>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</si>
  <si>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</si>
  <si>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</si>
  <si>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</si>
  <si>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</si>
  <si>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</si>
  <si>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</si>
  <si>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</si>
  <si>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</si>
  <si>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</si>
  <si>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</si>
  <si>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</si>
  <si>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</si>
  <si>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</si>
  <si>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</si>
  <si>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</si>
  <si>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</si>
  <si>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</si>
  <si>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</si>
  <si>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</si>
  <si>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</si>
  <si>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</si>
  <si>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</si>
  <si>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</si>
  <si>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</si>
  <si>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</si>
  <si>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</si>
  <si>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</si>
  <si>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</si>
  <si>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</si>
  <si>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</si>
  <si>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</si>
  <si>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</si>
  <si>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</si>
  <si>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</si>
  <si>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</si>
  <si>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</si>
  <si>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</si>
  <si>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</si>
  <si>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</si>
  <si>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</si>
  <si>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</si>
  <si>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</si>
  <si>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</si>
  <si>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</si>
  <si>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</si>
  <si>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</si>
  <si>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</si>
  <si>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</si>
  <si>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</si>
  <si>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</si>
  <si>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</si>
  <si>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</si>
  <si>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</si>
  <si>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</si>
  <si>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</si>
  <si>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</si>
  <si>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</si>
  <si>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</si>
  <si>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</si>
  <si>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</si>
  <si>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</si>
  <si>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</si>
  <si>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</si>
  <si>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</si>
  <si>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</si>
  <si>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</si>
  <si>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</si>
  <si>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</si>
  <si>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</si>
  <si>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</si>
  <si>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</si>
  <si>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</si>
  <si>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</si>
  <si>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</si>
  <si>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</si>
  <si>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</si>
  <si>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</si>
  <si>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</si>
  <si>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</si>
  <si>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</si>
  <si>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</si>
  <si>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</si>
  <si>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</si>
  <si>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</si>
  <si>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</si>
  <si>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</si>
  <si>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</si>
  <si>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</si>
  <si>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</si>
  <si>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</si>
  <si>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</si>
  <si>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</si>
  <si>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</si>
  <si>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</si>
  <si>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</si>
  <si>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</si>
  <si>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</si>
  <si>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</si>
  <si>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</si>
  <si>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</si>
  <si>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</si>
  <si>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</si>
  <si>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</si>
  <si>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</si>
  <si>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</si>
  <si>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</si>
  <si>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</si>
  <si>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</si>
  <si>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</si>
  <si>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</si>
  <si>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</si>
  <si>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</si>
  <si>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</si>
  <si>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</si>
  <si>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</si>
  <si>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</si>
  <si>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</si>
  <si>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</si>
  <si>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</si>
  <si>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</si>
  <si>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</si>
  <si>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</si>
  <si>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</si>
  <si>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</si>
  <si>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</si>
  <si>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</si>
  <si>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</si>
  <si>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</si>
  <si>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</si>
  <si>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</si>
  <si>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</si>
  <si>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</si>
  <si>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</si>
  <si>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</si>
  <si>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</si>
  <si>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</si>
  <si>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</si>
  <si>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</si>
  <si>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</si>
  <si>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</si>
  <si>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</si>
  <si>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</si>
  <si>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</si>
  <si>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</si>
  <si>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</si>
  <si>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</si>
  <si>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</si>
  <si>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</si>
  <si>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</si>
  <si>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</si>
  <si>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</si>
  <si>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</si>
  <si>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</si>
  <si>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</si>
  <si>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</si>
  <si>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</si>
  <si>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</si>
  <si>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</si>
  <si>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</si>
  <si>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</si>
  <si>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</si>
  <si>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</si>
  <si>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</si>
  <si>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</si>
  <si>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</si>
  <si>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</si>
  <si>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</si>
  <si>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</si>
  <si>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</si>
  <si>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</si>
  <si>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</si>
  <si>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</si>
  <si>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</si>
  <si>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</si>
  <si>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</si>
  <si>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</si>
  <si>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</si>
  <si>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</si>
  <si>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</si>
  <si>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</si>
  <si>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</si>
  <si>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</si>
  <si>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</si>
  <si>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</si>
  <si>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</si>
  <si>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</si>
  <si>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</si>
  <si>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</si>
  <si>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</si>
  <si>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</si>
  <si>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</si>
  <si>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</si>
  <si>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</si>
  <si>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</si>
  <si>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</si>
  <si>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</si>
  <si>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</si>
  <si>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</si>
  <si>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</si>
  <si>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</si>
  <si>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</si>
  <si>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</si>
  <si>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</si>
  <si>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</si>
  <si>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</si>
  <si>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</si>
  <si>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</si>
  <si>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</si>
  <si>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</si>
  <si>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</si>
  <si>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</si>
  <si>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</si>
  <si>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</si>
  <si>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</si>
  <si>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</si>
  <si>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</si>
  <si>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</si>
  <si>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</si>
  <si>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</si>
  <si>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</si>
  <si>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</si>
  <si>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</si>
  <si>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</si>
  <si>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</si>
  <si>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</si>
  <si>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</si>
  <si>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</si>
  <si>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</si>
  <si>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</si>
  <si>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</si>
  <si>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</si>
  <si>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</si>
  <si>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</si>
  <si>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</si>
  <si>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</si>
  <si>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</si>
  <si>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</si>
  <si>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</si>
  <si>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</si>
  <si>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</si>
  <si>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</si>
  <si>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</si>
  <si>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</si>
  <si>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</si>
  <si>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</si>
  <si>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</si>
  <si>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</si>
  <si>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</si>
  <si>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</si>
  <si>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</si>
  <si>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</si>
  <si>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</si>
  <si>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</si>
  <si>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</si>
  <si>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</si>
  <si>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</si>
  <si>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</si>
  <si>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</si>
  <si>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</si>
  <si>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</si>
  <si>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</si>
  <si>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</si>
  <si>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</si>
  <si>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</si>
  <si>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</si>
  <si>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</si>
  <si>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</si>
  <si>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</si>
  <si>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</si>
  <si>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</si>
  <si>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</si>
  <si>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</si>
  <si>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</si>
  <si>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</si>
  <si>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</si>
  <si>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</si>
  <si>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</si>
  <si>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</si>
  <si>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</si>
  <si>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</si>
  <si>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</si>
  <si>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</si>
  <si>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</si>
  <si>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</si>
  <si>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</si>
  <si>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</si>
  <si>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</si>
  <si>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</si>
  <si>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</si>
  <si>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</si>
  <si>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</si>
  <si>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</si>
  <si>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</si>
  <si>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</si>
  <si>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</si>
  <si>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</si>
  <si>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</si>
  <si>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</si>
  <si>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</si>
  <si>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</si>
  <si>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</si>
  <si>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</si>
  <si>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</si>
  <si>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</si>
  <si>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</si>
  <si>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</si>
  <si>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</si>
  <si>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</si>
  <si>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</si>
  <si>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</si>
  <si>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</si>
  <si>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</si>
  <si>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</si>
  <si>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</si>
  <si>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</si>
  <si>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</si>
  <si>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</si>
  <si>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</si>
  <si>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</si>
  <si>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</si>
  <si>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</si>
  <si>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</si>
  <si>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</si>
  <si>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</si>
  <si>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</si>
  <si>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</si>
  <si>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</si>
  <si>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</si>
  <si>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</si>
  <si>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</si>
  <si>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</si>
  <si>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</si>
  <si>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</si>
  <si>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</si>
  <si>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</si>
  <si>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</si>
  <si>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</si>
  <si>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</si>
  <si>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</si>
  <si>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</si>
  <si>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</si>
  <si>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</si>
  <si>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</si>
  <si>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</si>
  <si>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</si>
  <si>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</si>
  <si>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</si>
  <si>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</si>
  <si>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</si>
  <si>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</si>
  <si>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</si>
  <si>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</si>
  <si>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</si>
  <si>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</si>
  <si>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</si>
  <si>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</si>
  <si>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</si>
  <si>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</si>
  <si>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</si>
  <si>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</si>
  <si>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</si>
  <si>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</si>
  <si>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</si>
  <si>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</si>
  <si>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</si>
  <si>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</si>
  <si>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</si>
  <si>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</si>
  <si>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</si>
  <si>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</si>
  <si>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</si>
  <si>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</si>
  <si>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</si>
  <si>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</si>
  <si>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</si>
  <si>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</si>
  <si>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</si>
  <si>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</si>
  <si>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</si>
  <si>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</si>
  <si>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</si>
  <si>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</si>
  <si>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</si>
  <si>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</si>
  <si>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</si>
  <si>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</si>
  <si>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</si>
  <si>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</si>
  <si>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</si>
  <si>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</si>
  <si>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</si>
  <si>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</si>
  <si>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</si>
  <si>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</si>
  <si>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</si>
  <si>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</si>
  <si>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</si>
  <si>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</si>
  <si>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</si>
  <si>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</si>
  <si>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</si>
  <si>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</si>
  <si>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</si>
  <si>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</si>
  <si>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</si>
  <si>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</si>
  <si>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</si>
  <si>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</si>
  <si>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</si>
  <si>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</si>
  <si>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</si>
  <si>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</si>
  <si>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</si>
  <si>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</si>
  <si>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</si>
  <si>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</si>
  <si>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</si>
  <si>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</si>
  <si>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</si>
  <si>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</si>
  <si>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</si>
  <si>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</si>
  <si>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</si>
  <si>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</si>
  <si>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</si>
  <si>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</si>
  <si>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</si>
  <si>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</si>
  <si>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</si>
  <si>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</si>
  <si>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</si>
  <si>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</si>
  <si>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</si>
  <si>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</si>
  <si>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</si>
  <si>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</si>
  <si>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</si>
  <si>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</si>
  <si>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</si>
  <si>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</si>
  <si>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</si>
  <si>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</si>
  <si>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</si>
  <si>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</si>
  <si>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</si>
  <si>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</si>
  <si>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</si>
  <si>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</si>
  <si>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</si>
  <si>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</si>
  <si>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</si>
  <si>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</si>
  <si>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</si>
  <si>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</si>
  <si>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</si>
  <si>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</si>
  <si>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</si>
  <si>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</si>
  <si>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</si>
  <si>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</si>
  <si>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</si>
  <si>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</si>
  <si>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</si>
  <si>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</si>
  <si>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</si>
  <si>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</si>
  <si>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</si>
  <si>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</si>
  <si>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</si>
  <si>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</si>
  <si>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</si>
  <si>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</si>
  <si>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</si>
  <si>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</si>
  <si>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</si>
  <si>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</si>
  <si>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</si>
  <si>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</si>
  <si>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</si>
  <si>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</si>
  <si>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</si>
  <si>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</si>
  <si>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</si>
  <si>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</si>
  <si>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</si>
  <si>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</si>
  <si>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</si>
  <si>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</si>
  <si>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</si>
  <si>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</si>
  <si>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</si>
  <si>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</si>
  <si>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</si>
  <si>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</si>
  <si>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</si>
  <si>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</si>
  <si>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</si>
  <si>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</si>
  <si>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</si>
  <si>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</si>
  <si>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</si>
  <si>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</si>
  <si>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</si>
  <si>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</si>
  <si>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</si>
  <si>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</si>
  <si>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</si>
  <si>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</si>
  <si>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</si>
  <si>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</si>
  <si>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</si>
  <si>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</si>
  <si>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</si>
  <si>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</si>
  <si>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</si>
  <si>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</si>
  <si>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</si>
  <si>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</si>
  <si>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</si>
  <si>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</si>
  <si>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</si>
  <si>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</si>
  <si>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</si>
  <si>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</si>
  <si>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</si>
  <si>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</si>
  <si>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</si>
  <si>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</si>
  <si>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</si>
  <si>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</si>
  <si>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</si>
  <si>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</si>
  <si>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</si>
  <si>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</si>
  <si>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</si>
  <si>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</si>
  <si>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</si>
  <si>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</si>
  <si>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</si>
  <si>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</si>
  <si>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</si>
  <si>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</si>
  <si>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</si>
  <si>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</si>
  <si>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</si>
  <si>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</si>
  <si>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</si>
  <si>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</si>
  <si>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</si>
  <si>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</si>
  <si>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</si>
  <si>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</si>
  <si>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</si>
  <si>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</si>
  <si>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</si>
  <si>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</si>
  <si>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</si>
  <si>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</si>
  <si>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</si>
  <si>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</si>
  <si>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</si>
  <si>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</si>
  <si>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</si>
  <si>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</si>
  <si>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</si>
  <si>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</si>
  <si>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</si>
  <si>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</si>
  <si>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</si>
  <si>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</si>
  <si>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</si>
  <si>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</si>
  <si>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</si>
  <si>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</si>
  <si>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</si>
  <si>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</si>
  <si>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</si>
  <si>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</si>
  <si>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</si>
  <si>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</si>
  <si>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</si>
  <si>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</si>
  <si>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</si>
  <si>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</si>
  <si>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</si>
  <si>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</si>
  <si>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</si>
  <si>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</si>
  <si>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</si>
  <si>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</si>
  <si>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</si>
  <si>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</si>
  <si>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</si>
  <si>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</si>
  <si>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</si>
  <si>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</si>
  <si>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</si>
  <si>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</si>
  <si>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</si>
  <si>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</si>
  <si>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</si>
  <si>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</si>
  <si>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</si>
  <si>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</si>
  <si>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</si>
  <si>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</si>
  <si>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</si>
  <si>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</si>
  <si>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</si>
  <si>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</si>
  <si>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</si>
  <si>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</si>
  <si>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</si>
  <si>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</si>
  <si>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</si>
  <si>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</si>
  <si>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</si>
  <si>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</si>
  <si>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</si>
  <si>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</si>
  <si>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</si>
  <si>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</si>
  <si>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</si>
  <si>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</si>
  <si>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</si>
  <si>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</si>
  <si>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</si>
  <si>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</si>
  <si>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</si>
  <si>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</si>
  <si>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</si>
  <si>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</si>
  <si>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</si>
  <si>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</si>
  <si>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</si>
  <si>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</si>
  <si>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</si>
  <si>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</si>
  <si>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</si>
  <si>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</si>
  <si>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</si>
  <si>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</si>
  <si>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</si>
  <si>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</si>
  <si>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</si>
  <si>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</si>
  <si>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</si>
  <si>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</si>
  <si>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</si>
  <si>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</si>
  <si>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</si>
  <si>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</si>
  <si>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</si>
  <si>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</si>
  <si>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</si>
  <si>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</si>
  <si>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</si>
  <si>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</si>
  <si>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</si>
  <si>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</si>
  <si>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</si>
  <si>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</si>
  <si>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</si>
  <si>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</si>
  <si>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</si>
  <si>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</si>
  <si>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</si>
  <si>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</si>
  <si>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</si>
  <si>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</si>
  <si>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</si>
  <si>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</si>
  <si>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</si>
  <si>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</si>
  <si>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</si>
  <si>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</si>
  <si>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</si>
  <si>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</si>
  <si>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</si>
  <si>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</si>
  <si>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</si>
  <si>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</si>
  <si>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</si>
  <si>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</si>
  <si>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</si>
  <si>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</si>
  <si>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</si>
  <si>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</si>
  <si>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</si>
  <si>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</si>
  <si>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</si>
  <si>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</si>
  <si>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</si>
  <si>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</si>
  <si>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</si>
  <si>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</si>
  <si>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</si>
  <si>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</si>
  <si>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</si>
  <si>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</si>
  <si>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</si>
  <si>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</si>
  <si>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</si>
  <si>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</si>
  <si>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</si>
  <si>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</si>
  <si>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</si>
  <si>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</si>
  <si>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</si>
  <si>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</si>
  <si>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</si>
  <si>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</si>
  <si>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</si>
  <si>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</si>
  <si>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</si>
  <si>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</si>
  <si>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</si>
  <si>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</si>
  <si>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</si>
  <si>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</si>
  <si>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</si>
  <si>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</si>
  <si>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</si>
  <si>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</si>
  <si>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</si>
  <si>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</si>
  <si>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</si>
  <si>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</si>
  <si>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</si>
  <si>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</si>
  <si>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</si>
  <si>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</si>
  <si>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</si>
  <si>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</si>
  <si>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</si>
  <si>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</si>
  <si>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</si>
  <si>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</si>
  <si>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</si>
  <si>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</si>
  <si>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</si>
  <si>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</si>
  <si>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</si>
  <si>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</si>
  <si>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</si>
  <si>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</si>
  <si>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</si>
  <si>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</si>
  <si>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</si>
  <si>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</si>
  <si>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</si>
  <si>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</si>
  <si>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</si>
  <si>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</si>
  <si>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</si>
  <si>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</si>
  <si>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</si>
  <si>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</si>
  <si>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</si>
  <si>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</si>
  <si>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</si>
  <si>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</si>
  <si>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</si>
  <si>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</si>
  <si>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</si>
  <si>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</si>
  <si>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</si>
  <si>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</si>
  <si>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</si>
  <si>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</si>
  <si>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</si>
  <si>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</si>
  <si>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</si>
  <si>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</si>
  <si>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</si>
  <si>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</si>
  <si>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</si>
  <si>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</si>
  <si>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</si>
  <si>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</si>
  <si>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</si>
  <si>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</si>
  <si>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</si>
  <si>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</si>
  <si>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</si>
  <si>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</si>
  <si>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</si>
  <si>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</si>
  <si>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</si>
  <si>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</si>
  <si>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</si>
  <si>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</si>
  <si>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</si>
  <si>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</si>
  <si>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</si>
  <si>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</si>
  <si>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</si>
  <si>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</si>
  <si>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</si>
  <si>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</si>
  <si>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</si>
  <si>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</si>
  <si>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</si>
  <si>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</si>
  <si>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</si>
  <si>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</si>
  <si>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</si>
  <si>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</si>
  <si>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</si>
  <si>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</si>
  <si>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</si>
  <si>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</si>
  <si>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</si>
  <si>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</si>
  <si>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</si>
  <si>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</si>
  <si>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</si>
  <si>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</si>
  <si>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</si>
  <si>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</si>
  <si>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</si>
  <si>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</si>
  <si>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</si>
  <si>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</si>
  <si>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</si>
  <si>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</si>
  <si>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</si>
  <si>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</si>
  <si>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</si>
  <si>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</si>
  <si>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</si>
  <si>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</si>
  <si>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</si>
  <si>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</si>
  <si>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</si>
  <si>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</si>
  <si>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</si>
  <si>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</si>
  <si>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</si>
  <si>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</si>
  <si>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</si>
  <si>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</si>
  <si>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</si>
  <si>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</si>
  <si>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</si>
  <si>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</si>
  <si>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</si>
  <si>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</si>
  <si>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</si>
  <si>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</si>
  <si>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</si>
  <si>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</si>
  <si>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</si>
  <si>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</si>
  <si>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</si>
  <si>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</si>
  <si>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</si>
  <si>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</si>
  <si>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</si>
  <si>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</si>
  <si>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</si>
  <si>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</si>
  <si>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</si>
  <si>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</si>
  <si>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</si>
  <si>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</si>
  <si>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</si>
  <si>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</si>
  <si>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</si>
  <si>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</si>
  <si>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</si>
  <si>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</si>
  <si>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</si>
  <si>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</si>
  <si>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</si>
  <si>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</si>
  <si>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</si>
  <si>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</si>
  <si>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</si>
  <si>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</si>
  <si>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</si>
  <si>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</si>
  <si>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</si>
  <si>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</si>
  <si>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</si>
  <si>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</si>
  <si>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</si>
  <si>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</si>
  <si>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</si>
  <si>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</si>
  <si>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</si>
  <si>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</si>
  <si>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</si>
  <si>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</si>
  <si>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</si>
  <si>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</si>
  <si>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</si>
  <si>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</si>
  <si>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</si>
  <si>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</si>
  <si>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</si>
  <si>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</si>
  <si>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</si>
  <si>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</si>
  <si>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</si>
  <si>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</si>
  <si>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</si>
  <si>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</si>
  <si>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</si>
  <si>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</si>
  <si>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</si>
  <si>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</si>
  <si>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</si>
  <si>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</si>
  <si>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</si>
  <si>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</si>
  <si>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</si>
  <si>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</si>
  <si>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</si>
  <si>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</si>
  <si>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</si>
  <si>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</si>
  <si>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</si>
  <si>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</si>
  <si>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</si>
  <si>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</si>
  <si>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</si>
  <si>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</si>
  <si>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</si>
  <si>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</si>
  <si>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</si>
  <si>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</si>
  <si>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</si>
  <si>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</si>
  <si>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</si>
  <si>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</si>
  <si>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</si>
  <si>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</si>
  <si>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</si>
  <si>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</si>
  <si>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</si>
  <si>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</si>
  <si>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</si>
  <si>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</si>
  <si>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</si>
  <si>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</si>
  <si>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</si>
  <si>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</si>
  <si>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</si>
  <si>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</si>
  <si>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</si>
  <si>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</si>
  <si>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</si>
  <si>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</si>
  <si>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</si>
  <si>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</si>
  <si>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</si>
  <si>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</si>
  <si>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</si>
  <si>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</si>
  <si>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</si>
  <si>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</si>
  <si>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</si>
  <si>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</si>
  <si>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</si>
  <si>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</si>
  <si>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</si>
  <si>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</si>
  <si>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</si>
  <si>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</si>
  <si>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</si>
  <si>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</si>
  <si>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</si>
  <si>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</si>
  <si>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</si>
  <si>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</si>
  <si>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</si>
  <si>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</si>
  <si>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</si>
  <si>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</si>
  <si>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</si>
  <si>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</si>
  <si>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</si>
  <si>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</si>
  <si>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</si>
  <si>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</si>
  <si>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</si>
  <si>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</si>
  <si>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</si>
  <si>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</si>
  <si>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</si>
  <si>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</si>
  <si>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</si>
  <si>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</si>
  <si>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</si>
  <si>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</si>
  <si>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</si>
  <si>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</si>
  <si>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</si>
  <si>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</si>
  <si>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</si>
  <si>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</si>
  <si>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</si>
  <si>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</si>
  <si>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</si>
  <si>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</si>
  <si>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</si>
  <si>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</si>
  <si>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</si>
  <si>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</si>
  <si>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</si>
  <si>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</si>
  <si>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</si>
  <si>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</si>
  <si>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</si>
  <si>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</si>
  <si>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</si>
  <si>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</si>
  <si>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</si>
  <si>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</si>
  <si>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</si>
  <si>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</si>
  <si>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</si>
  <si>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</si>
  <si>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</si>
  <si>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</si>
  <si>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</si>
  <si>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</si>
  <si>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</si>
  <si>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</si>
  <si>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</si>
  <si>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</si>
  <si>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</si>
  <si>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</si>
  <si>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</si>
  <si>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</si>
  <si>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</si>
  <si>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</si>
  <si>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</si>
  <si>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</si>
  <si>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</si>
  <si>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</si>
  <si>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</si>
  <si>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</si>
  <si>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</si>
  <si>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</si>
  <si>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</si>
  <si>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</si>
  <si>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</si>
  <si>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</si>
  <si>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</si>
  <si>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</si>
  <si>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</si>
  <si>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</si>
  <si>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</si>
  <si>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</si>
  <si>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</si>
  <si>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</si>
  <si>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</si>
  <si>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</si>
  <si>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</si>
  <si>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</si>
  <si>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</si>
  <si>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</si>
  <si>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</si>
  <si>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</si>
  <si>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</si>
  <si>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</si>
  <si>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</si>
  <si>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</si>
  <si>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</si>
  <si>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</si>
  <si>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</si>
  <si>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</si>
  <si>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</si>
  <si>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</si>
  <si>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</si>
  <si>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</si>
  <si>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</si>
  <si>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</si>
  <si>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</si>
  <si>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</si>
  <si>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</si>
  <si>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</si>
  <si>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</si>
  <si>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</si>
  <si>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</si>
  <si>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</si>
  <si>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</si>
  <si>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</si>
  <si>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</si>
  <si>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</si>
  <si>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</si>
  <si>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</si>
  <si>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</si>
  <si>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</si>
  <si>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</si>
  <si>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</si>
  <si>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</si>
  <si>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</si>
  <si>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</si>
  <si>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</si>
  <si>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</si>
  <si>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</si>
  <si>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</si>
  <si>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</si>
  <si>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</si>
  <si>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</si>
  <si>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</si>
  <si>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</si>
  <si>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</si>
  <si>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</si>
  <si>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</si>
  <si>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</si>
  <si>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</si>
  <si>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</si>
  <si>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</si>
  <si>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</si>
  <si>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</si>
  <si>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</si>
  <si>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</si>
  <si>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</si>
  <si>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</si>
  <si>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</si>
  <si>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</si>
  <si>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</si>
  <si>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</si>
  <si>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</si>
  <si>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</si>
  <si>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</si>
  <si>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</si>
  <si>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</si>
  <si>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</si>
  <si>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</si>
  <si>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</si>
  <si>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</si>
  <si>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</si>
  <si>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</si>
  <si>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</si>
  <si>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</si>
  <si>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</si>
  <si>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</si>
  <si>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</si>
  <si>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</si>
  <si>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</si>
  <si>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</si>
  <si>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</si>
  <si>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</si>
  <si>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</si>
  <si>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</si>
  <si>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</si>
  <si>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</si>
  <si>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</si>
  <si>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</si>
  <si>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</si>
  <si>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</si>
  <si>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</si>
  <si>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</si>
  <si>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</si>
  <si>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</si>
  <si>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</si>
  <si>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</si>
  <si>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</si>
  <si>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</si>
  <si>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</si>
  <si>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</si>
  <si>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</si>
  <si>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</si>
  <si>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</si>
  <si>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</si>
  <si>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</si>
  <si>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</si>
  <si>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</si>
  <si>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</si>
  <si>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</si>
  <si>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</si>
  <si>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</si>
  <si>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</si>
  <si>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</si>
  <si>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</si>
  <si>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</si>
  <si>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</si>
  <si>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</si>
  <si>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</si>
  <si>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</si>
  <si>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</si>
  <si>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</si>
  <si>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</si>
  <si>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</si>
  <si>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</si>
  <si>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</si>
  <si>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</si>
  <si>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</si>
  <si>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</si>
  <si>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</si>
  <si>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</si>
  <si>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</si>
  <si>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</si>
  <si>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</si>
  <si>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</si>
  <si>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</si>
  <si>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</si>
  <si>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</si>
  <si>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</si>
  <si>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</si>
  <si>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</si>
  <si>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</si>
  <si>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</si>
  <si>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</si>
  <si>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</si>
  <si>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</si>
  <si>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</si>
  <si>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</si>
  <si>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</si>
  <si>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</si>
  <si>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</si>
  <si>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</si>
  <si>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</si>
  <si>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</si>
  <si>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</si>
  <si>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</si>
  <si>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</si>
  <si>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</si>
  <si>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</si>
  <si>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</si>
  <si>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</si>
  <si>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</si>
  <si>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</si>
  <si>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</si>
  <si>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</si>
  <si>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</si>
  <si>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</si>
  <si>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</si>
  <si>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</si>
  <si>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</si>
  <si>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</si>
  <si>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</si>
  <si>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</si>
  <si>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</si>
  <si>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</si>
  <si>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</si>
  <si>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</si>
  <si>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</si>
  <si>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</si>
  <si>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</si>
  <si>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</si>
  <si>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</si>
  <si>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</si>
  <si>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</si>
  <si>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</si>
  <si>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</si>
  <si>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</si>
  <si>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</si>
  <si>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</si>
  <si>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</si>
  <si>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</si>
  <si>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</si>
  <si>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</si>
  <si>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</si>
  <si>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</si>
  <si>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</si>
  <si>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</si>
  <si>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</si>
  <si>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</si>
  <si>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</si>
  <si>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</si>
  <si>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</si>
  <si>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</si>
  <si>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</si>
  <si>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</si>
  <si>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</si>
  <si>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</si>
  <si>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</si>
  <si>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</si>
  <si>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</si>
  <si>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</si>
  <si>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</si>
  <si>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</si>
  <si>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</si>
  <si>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</si>
  <si>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</si>
  <si>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</si>
  <si>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</si>
  <si>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</si>
  <si>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</si>
  <si>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</si>
  <si>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</si>
  <si>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</si>
  <si>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</si>
  <si>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</si>
  <si>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</si>
  <si>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</si>
  <si>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</si>
  <si>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</si>
  <si>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</si>
  <si>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</si>
  <si>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</si>
  <si>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</si>
  <si>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</si>
  <si>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</si>
  <si>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</si>
  <si>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</si>
  <si>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</si>
  <si>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</si>
  <si>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</si>
  <si>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</si>
  <si>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</si>
  <si>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</si>
  <si>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</si>
  <si>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</si>
  <si>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</si>
  <si>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</si>
  <si>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</si>
  <si>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</si>
  <si>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</si>
  <si>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</si>
  <si>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</si>
  <si>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</si>
  <si>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</si>
  <si>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</si>
  <si>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</si>
  <si>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</si>
  <si>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</si>
  <si>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</si>
  <si>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</si>
  <si>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</si>
  <si>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</si>
  <si>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</si>
  <si>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</si>
  <si>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</si>
  <si>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</si>
  <si>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</si>
  <si>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</si>
  <si>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</si>
  <si>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</si>
  <si>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</si>
  <si>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</si>
  <si>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</si>
  <si>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</si>
  <si>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</si>
  <si>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</si>
  <si>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</si>
  <si>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</si>
  <si>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</si>
  <si>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</si>
  <si>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</si>
  <si>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</si>
  <si>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</si>
  <si>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</si>
  <si>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</si>
  <si>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</si>
  <si>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</si>
  <si>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</si>
  <si>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</si>
  <si>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</si>
  <si>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</si>
  <si>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</si>
  <si>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</si>
  <si>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</si>
  <si>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</si>
  <si>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</si>
  <si>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</si>
  <si>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</si>
  <si>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</si>
  <si>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</si>
  <si>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</si>
  <si>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</si>
  <si>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</si>
  <si>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</si>
  <si>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</si>
  <si>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</si>
  <si>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</si>
  <si>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</si>
  <si>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</si>
  <si>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</si>
  <si>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</si>
  <si>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</si>
  <si>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</si>
  <si>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</si>
  <si>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</si>
  <si>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</si>
  <si>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</si>
  <si>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</si>
  <si>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</si>
  <si>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</si>
  <si>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</si>
  <si>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</si>
  <si>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</si>
  <si>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</si>
  <si>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</si>
  <si>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</si>
  <si>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</si>
  <si>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</si>
  <si>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</si>
  <si>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</si>
  <si>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</si>
  <si>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</si>
  <si>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</si>
  <si>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</si>
  <si>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</si>
  <si>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</si>
  <si>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</si>
  <si>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</si>
  <si>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</si>
  <si>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</si>
  <si>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</si>
  <si>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</si>
  <si>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</si>
  <si>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</si>
  <si>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</si>
  <si>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</si>
  <si>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</si>
  <si>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</si>
  <si>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</si>
  <si>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</si>
  <si>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</si>
  <si>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</si>
  <si>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</si>
  <si>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</si>
  <si>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</si>
  <si>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</si>
  <si>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</si>
  <si>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</si>
  <si>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</si>
  <si>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</si>
  <si>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</si>
  <si>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</si>
  <si>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</si>
  <si>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</si>
  <si>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</si>
  <si>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</si>
  <si>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</si>
  <si>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</si>
  <si>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</si>
  <si>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</si>
  <si>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</si>
  <si>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</si>
  <si>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</si>
  <si>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</si>
  <si>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</si>
  <si>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</si>
  <si>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</si>
  <si>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</si>
  <si>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</si>
  <si>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</si>
  <si>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</si>
  <si>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</si>
  <si>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</si>
  <si>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</si>
  <si>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</si>
  <si>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</si>
  <si>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</si>
  <si>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</si>
  <si>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</si>
  <si>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</si>
  <si>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</si>
  <si>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</si>
  <si>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</si>
  <si>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</si>
  <si>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</si>
  <si>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</si>
  <si>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</si>
  <si>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</si>
  <si>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</si>
  <si>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</si>
  <si>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</si>
  <si>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</si>
  <si>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</si>
  <si>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</si>
  <si>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</si>
  <si>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</si>
  <si>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</si>
  <si>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</si>
  <si>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</si>
  <si>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</si>
  <si>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</si>
  <si>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</si>
  <si>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</si>
  <si>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</si>
  <si>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</si>
  <si>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</si>
  <si>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</si>
  <si>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</si>
  <si>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</si>
  <si>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</si>
  <si>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</si>
  <si>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</si>
  <si>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</si>
  <si>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</si>
  <si>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</si>
  <si>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</si>
  <si>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</si>
  <si>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</si>
  <si>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</si>
  <si>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</si>
  <si>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</si>
  <si>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</si>
  <si>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</si>
  <si>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</si>
  <si>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</si>
  <si>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</si>
  <si>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</si>
  <si>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</si>
  <si>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</si>
  <si>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</si>
  <si>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</si>
  <si>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</si>
  <si>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</si>
  <si>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</si>
  <si>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</si>
  <si>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</si>
  <si>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</si>
  <si>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</si>
  <si>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</si>
  <si>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</si>
  <si>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</si>
  <si>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</si>
  <si>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</si>
  <si>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</si>
  <si>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</si>
  <si>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</si>
  <si>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</si>
  <si>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</si>
  <si>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</si>
  <si>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</si>
  <si>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</si>
  <si>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</si>
  <si>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</si>
  <si>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</si>
  <si>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</si>
  <si>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</si>
  <si>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</si>
  <si>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</si>
  <si>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</si>
  <si>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</si>
  <si>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</si>
  <si>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</si>
  <si>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</si>
  <si>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</si>
  <si>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</si>
  <si>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</si>
  <si>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</si>
  <si>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</si>
  <si>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</si>
  <si>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</si>
  <si>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</si>
  <si>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</si>
  <si>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</si>
  <si>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</si>
  <si>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</si>
  <si>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</si>
  <si>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</si>
  <si>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</si>
  <si>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</si>
  <si>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</si>
  <si>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</si>
  <si>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</si>
  <si>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</si>
  <si>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</si>
  <si>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</si>
  <si>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</si>
  <si>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</si>
  <si>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</si>
  <si>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</si>
  <si>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</si>
  <si>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</si>
  <si>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</si>
  <si>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</si>
  <si>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</si>
  <si>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</si>
  <si>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</si>
  <si>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</si>
  <si>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</si>
  <si>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</si>
  <si>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</si>
  <si>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</si>
  <si>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</si>
  <si>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</si>
  <si>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</si>
  <si>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</si>
  <si>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</si>
  <si>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</si>
  <si>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</si>
  <si>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</si>
  <si>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</si>
  <si>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</si>
  <si>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</si>
  <si>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</si>
  <si>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</si>
  <si>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</si>
  <si>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</si>
  <si>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</si>
  <si>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</si>
  <si>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</si>
  <si>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</si>
  <si>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</si>
  <si>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</si>
  <si>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</si>
  <si>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</si>
  <si>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</si>
  <si>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</si>
  <si>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</si>
  <si>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</si>
  <si>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</si>
  <si>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</si>
  <si>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</si>
  <si>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</si>
  <si>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</si>
  <si>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</si>
  <si>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</si>
  <si>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</si>
  <si>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</si>
  <si>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</si>
  <si>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</si>
  <si>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</si>
  <si>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</si>
  <si>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</si>
  <si>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</si>
  <si>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</si>
  <si>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</si>
  <si>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</si>
  <si>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</si>
  <si>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</si>
  <si>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</si>
  <si>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</si>
  <si>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</si>
  <si>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</si>
  <si>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</si>
  <si>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</si>
  <si>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</si>
  <si>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</si>
  <si>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</si>
  <si>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</si>
  <si>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</si>
  <si>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</si>
  <si>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</si>
  <si>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</si>
  <si>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</si>
  <si>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</si>
  <si>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</si>
  <si>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</si>
  <si>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</si>
  <si>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</si>
  <si>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</si>
  <si>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</si>
  <si>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</si>
  <si>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</si>
  <si>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</si>
  <si>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</si>
  <si>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</si>
  <si>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</si>
  <si>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</si>
  <si>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</si>
  <si>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</si>
  <si>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</si>
  <si>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</si>
  <si>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</si>
  <si>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</si>
  <si>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</si>
  <si>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</si>
  <si>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</si>
  <si>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</si>
  <si>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</si>
  <si>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</si>
  <si>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</si>
  <si>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</si>
  <si>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</si>
  <si>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</si>
  <si>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</si>
  <si>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</si>
  <si>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</si>
  <si>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</si>
  <si>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</si>
  <si>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</si>
  <si>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</si>
  <si>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</si>
  <si>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</si>
  <si>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</si>
  <si>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</si>
  <si>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</si>
  <si>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</si>
  <si>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</si>
  <si>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</si>
  <si>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</si>
  <si>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</si>
  <si>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</si>
  <si>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</si>
  <si>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</si>
  <si>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</si>
  <si>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</si>
  <si>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</si>
  <si>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</si>
  <si>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</si>
  <si>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</si>
  <si>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</si>
  <si>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</si>
  <si>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</si>
  <si>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</si>
  <si>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</si>
  <si>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</si>
  <si>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</si>
  <si>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</si>
  <si>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</si>
  <si>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</si>
  <si>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</si>
  <si>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</si>
  <si>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</si>
  <si>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</si>
  <si>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</si>
  <si>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</si>
  <si>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</si>
  <si>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</si>
  <si>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</si>
  <si>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</si>
  <si>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</si>
  <si>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</si>
  <si>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</si>
  <si>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</si>
  <si>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</si>
  <si>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</si>
  <si>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</si>
  <si>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</si>
  <si>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</si>
  <si>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</si>
  <si>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</si>
  <si>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</si>
  <si>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</si>
  <si>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</si>
  <si>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</si>
  <si>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</si>
  <si>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</si>
  <si>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</si>
  <si>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</si>
  <si>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</si>
  <si>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</si>
  <si>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</si>
  <si>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</si>
  <si>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</si>
  <si>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</si>
  <si>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</si>
  <si>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</si>
  <si>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</si>
  <si>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</si>
  <si>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</si>
  <si>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</si>
  <si>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</si>
  <si>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</si>
  <si>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</si>
  <si>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</si>
  <si>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</si>
  <si>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</si>
  <si>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</si>
  <si>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</si>
  <si>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</si>
  <si>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</si>
  <si>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</si>
  <si>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</si>
  <si>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</si>
  <si>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</si>
  <si>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</si>
  <si>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</si>
  <si>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</si>
  <si>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</si>
  <si>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</si>
  <si>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</si>
  <si>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</si>
  <si>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</si>
  <si>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</si>
  <si>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</si>
  <si>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</si>
  <si>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</si>
  <si>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</si>
  <si>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</si>
  <si>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</si>
  <si>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</si>
  <si>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</si>
  <si>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</si>
  <si>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</si>
  <si>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</si>
  <si>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</si>
  <si>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</si>
  <si>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</si>
  <si>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</si>
  <si>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</si>
  <si>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</si>
  <si>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</si>
  <si>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</si>
  <si>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</si>
  <si>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</si>
  <si>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</si>
  <si>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</si>
  <si>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</si>
  <si>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</si>
  <si>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</si>
  <si>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</si>
  <si>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</si>
  <si>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</si>
  <si>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</si>
  <si>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</si>
  <si>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</si>
  <si>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</si>
  <si>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</si>
  <si>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</si>
  <si>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</si>
  <si>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</si>
  <si>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</si>
  <si>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</si>
  <si>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</si>
  <si>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</si>
  <si>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</si>
  <si>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</si>
  <si>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</si>
  <si>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</si>
  <si>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</si>
  <si>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</si>
  <si>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</si>
  <si>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</si>
  <si>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</si>
  <si>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</si>
  <si>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</si>
  <si>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</si>
  <si>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</si>
  <si>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</si>
  <si>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</si>
  <si>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</si>
  <si>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</si>
  <si>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</si>
  <si>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</si>
  <si>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</si>
  <si>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</si>
  <si>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</si>
  <si>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</si>
  <si>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</si>
  <si>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</si>
  <si>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</si>
  <si>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</si>
  <si>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</si>
  <si>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</si>
  <si>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</si>
  <si>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</si>
  <si>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</si>
  <si>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</si>
  <si>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</si>
  <si>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</si>
  <si>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</si>
  <si>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</si>
  <si>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</si>
  <si>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</si>
  <si>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</si>
  <si>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</si>
  <si>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</si>
  <si>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</si>
  <si>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</si>
  <si>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</si>
  <si>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</si>
  <si>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</si>
  <si>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</si>
  <si>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</si>
  <si>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</si>
  <si>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</si>
  <si>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</si>
  <si>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</si>
  <si>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</si>
  <si>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</si>
  <si>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</si>
  <si>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</si>
  <si>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</si>
  <si>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</si>
  <si>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</si>
  <si>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</si>
  <si>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</si>
  <si>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</si>
  <si>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</si>
  <si>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</si>
  <si>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</si>
  <si>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</si>
  <si>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</si>
  <si>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</si>
  <si>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</si>
  <si>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</si>
  <si>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</si>
  <si>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</si>
  <si>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</si>
  <si>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</si>
  <si>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</si>
  <si>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</si>
  <si>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</si>
  <si>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</si>
  <si>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</si>
  <si>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</si>
  <si>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</si>
  <si>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</si>
  <si>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</si>
  <si>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</si>
  <si>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</si>
  <si>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</si>
  <si>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</si>
  <si>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</si>
  <si>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</si>
  <si>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</si>
  <si>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</si>
  <si>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</si>
  <si>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</si>
  <si>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</si>
  <si>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</si>
  <si>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</si>
  <si>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</si>
  <si>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</si>
  <si>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</si>
  <si>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</si>
  <si>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</si>
  <si>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</si>
  <si>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</si>
  <si>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</si>
  <si>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</si>
  <si>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</si>
  <si>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</si>
  <si>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</si>
  <si>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</si>
  <si>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</si>
  <si>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</si>
  <si>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</si>
  <si>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</si>
  <si>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</si>
  <si>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</si>
  <si>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</si>
  <si>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</si>
  <si>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</si>
  <si>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</si>
  <si>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</si>
  <si>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</si>
  <si>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</si>
  <si>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</si>
  <si>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</si>
  <si>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</si>
  <si>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</si>
  <si>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</si>
  <si>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</si>
  <si>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</si>
  <si>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</si>
  <si>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</si>
  <si>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</si>
  <si>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</si>
  <si>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</si>
  <si>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</si>
  <si>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</si>
  <si>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</si>
  <si>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</si>
  <si>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</si>
  <si>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</si>
  <si>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</si>
  <si>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</si>
  <si>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</si>
  <si>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</si>
  <si>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</si>
  <si>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</si>
  <si>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</si>
  <si>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</si>
  <si>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</si>
  <si>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</si>
  <si>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</si>
  <si>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</si>
  <si>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</si>
  <si>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</si>
  <si>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</si>
  <si>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</si>
  <si>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</si>
  <si>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</si>
  <si>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</si>
  <si>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</si>
  <si>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</si>
  <si>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</si>
  <si>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</si>
  <si>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</si>
  <si>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</si>
  <si>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</si>
  <si>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</si>
  <si>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</si>
  <si>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</si>
  <si>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</si>
  <si>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</si>
  <si>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</si>
  <si>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</si>
  <si>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</si>
  <si>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</si>
  <si>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</si>
  <si>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</si>
  <si>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</si>
  <si>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</si>
  <si>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</si>
  <si>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</si>
  <si>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</si>
  <si>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</si>
  <si>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</si>
  <si>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</si>
  <si>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</si>
  <si>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</si>
  <si>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</si>
  <si>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</si>
  <si>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</si>
  <si>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</si>
  <si>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</si>
  <si>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</si>
  <si>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</si>
  <si>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</si>
  <si>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</si>
  <si>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</si>
  <si>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</si>
  <si>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</si>
  <si>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</si>
  <si>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</si>
  <si>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</si>
  <si>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</si>
  <si>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</si>
  <si>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</si>
  <si>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</si>
  <si>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</si>
  <si>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</si>
  <si>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</si>
  <si>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</si>
  <si>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</si>
  <si>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</si>
  <si>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</si>
  <si>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</si>
  <si>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</si>
  <si>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</si>
  <si>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</si>
  <si>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</si>
  <si>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</si>
  <si>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</si>
  <si>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</si>
  <si>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</si>
  <si>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</si>
  <si>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</si>
  <si>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</si>
  <si>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</si>
  <si>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</si>
  <si>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</si>
  <si>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</si>
  <si>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</si>
  <si>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</si>
  <si>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</si>
  <si>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</si>
  <si>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</si>
  <si>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</si>
  <si>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</si>
  <si>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</si>
  <si>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</si>
  <si>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</si>
  <si>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</si>
  <si>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</si>
  <si>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</si>
  <si>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</si>
  <si>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</si>
  <si>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</si>
  <si>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</si>
  <si>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</si>
  <si>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</si>
  <si>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</si>
  <si>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</si>
  <si>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</si>
  <si>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</si>
  <si>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</si>
  <si>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</si>
  <si>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</si>
  <si>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</si>
  <si>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</si>
  <si>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</si>
  <si>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</si>
  <si>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</si>
  <si>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</si>
  <si>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</si>
  <si>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</si>
  <si>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</si>
  <si>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</si>
  <si>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</si>
  <si>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</si>
  <si>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</si>
  <si>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</si>
  <si>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</si>
  <si>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</si>
  <si>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</si>
  <si>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</si>
  <si>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</si>
  <si>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</si>
  <si>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</si>
  <si>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</si>
  <si>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</si>
  <si>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</si>
  <si>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</si>
  <si>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</si>
  <si>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</si>
  <si>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</si>
  <si>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</si>
  <si>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</si>
  <si>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</si>
  <si>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</si>
  <si>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</si>
  <si>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</si>
  <si>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</si>
  <si>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</si>
  <si>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</si>
  <si>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</si>
  <si>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</si>
  <si>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</si>
  <si>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</si>
  <si>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</si>
  <si>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</si>
  <si>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</si>
  <si>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</si>
  <si>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</si>
  <si>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</si>
  <si>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</si>
  <si>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</si>
  <si>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</si>
  <si>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</si>
  <si>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</si>
  <si>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</si>
  <si>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</si>
  <si>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</si>
  <si>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</si>
  <si>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</si>
  <si>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</si>
  <si>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</si>
  <si>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</si>
  <si>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</si>
  <si>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</si>
  <si>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</si>
  <si>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</si>
  <si>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</si>
  <si>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</si>
  <si>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</si>
  <si>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</si>
  <si>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</si>
  <si>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</si>
  <si>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</si>
  <si>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</si>
  <si>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</si>
  <si>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</si>
  <si>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</si>
  <si>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</si>
  <si>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</si>
  <si>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</si>
  <si>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</si>
  <si>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</si>
  <si>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</si>
  <si>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</si>
  <si>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</si>
  <si>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</si>
  <si>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</si>
  <si>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</si>
  <si>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</si>
  <si>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</si>
  <si>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</si>
  <si>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</si>
  <si>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</si>
  <si>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</si>
  <si>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</si>
  <si>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</si>
  <si>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</si>
  <si>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</si>
  <si>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</si>
  <si>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</si>
  <si>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</si>
  <si>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</si>
  <si>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</si>
  <si>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</si>
  <si>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</si>
  <si>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</si>
  <si>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</si>
  <si>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</si>
  <si>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</si>
  <si>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</si>
  <si>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</si>
  <si>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</si>
  <si>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</si>
  <si>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</si>
  <si>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</si>
  <si>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</si>
  <si>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</si>
  <si>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</si>
  <si>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</si>
  <si>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</si>
  <si>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</si>
  <si>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</si>
  <si>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</si>
  <si>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</si>
  <si>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</si>
  <si>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</si>
  <si>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</si>
  <si>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</si>
  <si>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</si>
  <si>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</si>
  <si>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</si>
  <si>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</si>
  <si>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</si>
  <si>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</si>
  <si>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</si>
  <si>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</si>
  <si>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</si>
  <si>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</si>
  <si>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</si>
  <si>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</si>
  <si>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</si>
  <si>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</si>
  <si>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</si>
  <si>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</si>
  <si>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</si>
  <si>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</si>
  <si>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</si>
  <si>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</si>
  <si>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</si>
  <si>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</si>
  <si>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</si>
  <si>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</si>
  <si>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</si>
  <si>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</si>
  <si>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</si>
  <si>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</si>
  <si>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</si>
  <si>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</si>
  <si>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</si>
  <si>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</si>
  <si>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</si>
  <si>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</si>
  <si>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</si>
  <si>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</si>
  <si>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</si>
  <si>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</si>
  <si>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</si>
  <si>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</si>
  <si>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</si>
  <si>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</si>
  <si>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</si>
  <si>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</si>
  <si>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</si>
  <si>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</si>
  <si>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</si>
  <si>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</si>
  <si>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</si>
  <si>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</si>
  <si>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</si>
  <si>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</si>
  <si>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</si>
  <si>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</si>
  <si>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</si>
  <si>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</si>
  <si>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</si>
  <si>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</si>
  <si>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</si>
  <si>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</si>
  <si>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</si>
  <si>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</si>
  <si>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</si>
  <si>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</si>
  <si>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</si>
  <si>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</si>
  <si>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</si>
  <si>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</si>
  <si>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</si>
  <si>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</si>
  <si>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</si>
  <si>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</si>
  <si>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</si>
  <si>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</si>
  <si>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</si>
  <si>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</si>
  <si>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</si>
  <si>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</si>
  <si>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</si>
  <si>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</si>
  <si>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</si>
  <si>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</si>
  <si>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</si>
  <si>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</si>
  <si>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</si>
  <si>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</si>
  <si>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</si>
  <si>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</si>
  <si>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</si>
  <si>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</si>
  <si>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</si>
  <si>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</si>
  <si>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</si>
  <si>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</si>
  <si>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</si>
  <si>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</si>
  <si>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</si>
  <si>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</si>
  <si>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</si>
  <si>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</si>
  <si>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</si>
  <si>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</si>
  <si>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</si>
  <si>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</si>
  <si>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</si>
  <si>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</si>
  <si>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</si>
  <si>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</si>
  <si>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</si>
  <si>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</si>
  <si>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</si>
  <si>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</si>
  <si>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</si>
  <si>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</si>
  <si>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</si>
  <si>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</si>
  <si>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</si>
  <si>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</si>
  <si>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</si>
  <si>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</si>
  <si>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</si>
  <si>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</si>
  <si>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</si>
  <si>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</si>
  <si>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</si>
  <si>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</si>
  <si>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</si>
  <si>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</si>
  <si>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</si>
  <si>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</si>
  <si>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</si>
  <si>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</si>
  <si>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</si>
  <si>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</si>
  <si>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</si>
  <si>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</si>
  <si>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</si>
  <si>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</si>
  <si>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</si>
  <si>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</si>
  <si>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</si>
  <si>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</si>
  <si>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</si>
  <si>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</si>
  <si>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</si>
  <si>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</si>
  <si>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</si>
  <si>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</si>
  <si>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</si>
  <si>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</si>
  <si>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</si>
  <si>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</si>
  <si>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</si>
  <si>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</si>
  <si>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</si>
  <si>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</si>
  <si>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</si>
  <si>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</si>
  <si>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</si>
  <si>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</si>
  <si>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</si>
  <si>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</si>
  <si>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</si>
  <si>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</si>
  <si>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</si>
  <si>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</si>
  <si>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</si>
  <si>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</si>
  <si>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</si>
  <si>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</si>
  <si>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</si>
  <si>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</si>
  <si>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</si>
  <si>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</si>
  <si>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</si>
  <si>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</si>
  <si>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</si>
  <si>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</si>
  <si>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</si>
  <si>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</si>
  <si>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</si>
  <si>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</si>
  <si>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</si>
  <si>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</si>
  <si>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</si>
  <si>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</si>
  <si>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</si>
  <si>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</si>
  <si>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</si>
  <si>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</si>
  <si>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</si>
  <si>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</si>
  <si>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</si>
  <si>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</si>
  <si>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</si>
  <si>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</si>
  <si>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</si>
  <si>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</si>
  <si>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</si>
  <si>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</si>
  <si>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</si>
  <si>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</si>
  <si>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</si>
  <si>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</si>
  <si>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</si>
  <si>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</si>
  <si>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</si>
  <si>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</si>
  <si>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</si>
  <si>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</si>
  <si>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</si>
  <si>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</si>
  <si>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</si>
  <si>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</si>
  <si>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</si>
  <si>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</si>
  <si>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</si>
  <si>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</si>
  <si>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</si>
  <si>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</si>
  <si>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</si>
  <si>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</si>
  <si>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</si>
  <si>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</si>
  <si>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</si>
  <si>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</si>
  <si>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</si>
  <si>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</si>
  <si>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</si>
  <si>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</si>
  <si>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</si>
  <si>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</si>
  <si>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</si>
  <si>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</si>
  <si>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</si>
  <si>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</si>
  <si>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</si>
  <si>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</si>
  <si>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</si>
  <si>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</si>
  <si>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</si>
  <si>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</si>
  <si>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</si>
  <si>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</si>
  <si>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</si>
  <si>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</si>
  <si>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</si>
  <si>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</si>
  <si>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</si>
  <si>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</si>
  <si>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</si>
  <si>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</si>
  <si>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</si>
  <si>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</si>
  <si>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</si>
  <si>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</si>
  <si>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</si>
  <si>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</si>
  <si>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</si>
  <si>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</si>
  <si>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</si>
  <si>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</si>
  <si>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</si>
  <si>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</si>
  <si>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</si>
  <si>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</si>
  <si>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</si>
  <si>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</si>
  <si>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</si>
  <si>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</si>
  <si>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</si>
  <si>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</si>
  <si>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</si>
  <si>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</si>
  <si>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</si>
  <si>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</si>
  <si>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</si>
  <si>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</si>
  <si>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</si>
  <si>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</si>
  <si>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</si>
  <si>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</si>
  <si>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</si>
  <si>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</si>
  <si>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</si>
  <si>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</si>
  <si>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</si>
  <si>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</si>
  <si>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</si>
  <si>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</si>
  <si>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</si>
  <si>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</si>
  <si>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</si>
  <si>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</si>
  <si>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</si>
  <si>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</si>
  <si>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</si>
  <si>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</si>
  <si>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</si>
  <si>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</si>
  <si>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</si>
  <si>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</si>
  <si>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</si>
  <si>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</si>
  <si>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</si>
  <si>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</si>
  <si>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</si>
  <si>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</si>
  <si>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</si>
  <si>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</si>
  <si>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</si>
  <si>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</si>
  <si>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</si>
  <si>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</si>
  <si>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</si>
  <si>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</si>
  <si>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</si>
  <si>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</si>
  <si>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</si>
  <si>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</si>
  <si>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</si>
  <si>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</si>
  <si>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</si>
  <si>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</si>
  <si>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</si>
  <si>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</si>
  <si>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</si>
  <si>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</si>
  <si>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</si>
  <si>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</si>
  <si>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</si>
  <si>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</si>
  <si>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</si>
  <si>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</si>
  <si>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</si>
  <si>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</si>
  <si>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</si>
  <si>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</si>
  <si>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</si>
  <si>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</si>
  <si>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</si>
  <si>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</si>
  <si>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</si>
  <si>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</si>
  <si>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</si>
  <si>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</si>
  <si>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</si>
  <si>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</si>
  <si>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</si>
  <si>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</si>
  <si>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</si>
  <si>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</si>
  <si>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</si>
  <si>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</si>
  <si>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</si>
  <si>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</si>
  <si>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</si>
  <si>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</si>
  <si>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</si>
  <si>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</si>
  <si>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</si>
  <si>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</si>
  <si>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</si>
  <si>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</si>
  <si>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</si>
  <si>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</si>
  <si>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</si>
  <si>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</si>
  <si>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</si>
  <si>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</si>
  <si>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</si>
  <si>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</si>
  <si>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</si>
  <si>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</si>
  <si>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</si>
  <si>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</si>
  <si>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</si>
  <si>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</si>
  <si>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</si>
  <si>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</si>
  <si>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</si>
  <si>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</si>
  <si>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</si>
  <si>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</si>
  <si>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</si>
  <si>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</si>
  <si>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</si>
  <si>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</si>
  <si>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</si>
  <si>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</si>
  <si>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</si>
  <si>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</si>
  <si>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</si>
  <si>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</si>
  <si>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</si>
  <si>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</si>
  <si>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</si>
  <si>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</si>
  <si>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</si>
  <si>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</si>
  <si>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</si>
  <si>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</si>
  <si>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</si>
  <si>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</si>
  <si>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</si>
  <si>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</si>
  <si>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</si>
  <si>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</si>
  <si>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</si>
  <si>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</si>
  <si>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</si>
  <si>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</si>
  <si>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</si>
  <si>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</si>
  <si>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</si>
  <si>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</si>
  <si>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</si>
  <si>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</si>
  <si>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</si>
  <si>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</si>
  <si>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</si>
  <si>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</si>
  <si>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</si>
  <si>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</si>
  <si>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</si>
  <si>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</si>
  <si>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</si>
  <si>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</si>
  <si>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</si>
  <si>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</si>
  <si>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</si>
  <si>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</si>
  <si>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</si>
  <si>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</si>
  <si>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</si>
  <si>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</si>
  <si>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</si>
  <si>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</si>
  <si>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</si>
  <si>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</si>
  <si>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</si>
  <si>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</si>
  <si>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</si>
  <si>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</si>
  <si>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</si>
  <si>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</si>
  <si>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</si>
  <si>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</si>
  <si>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</si>
  <si>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</si>
  <si>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</si>
  <si>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</si>
  <si>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</si>
  <si>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</si>
  <si>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</si>
  <si>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</si>
  <si>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</si>
  <si>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</si>
  <si>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</si>
  <si>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</si>
  <si>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</si>
  <si>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</si>
  <si>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</si>
  <si>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</si>
  <si>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</si>
  <si>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</si>
  <si>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</si>
  <si>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</si>
  <si>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</si>
  <si>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</si>
  <si>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</si>
  <si>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</si>
  <si>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</si>
  <si>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</si>
  <si>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</si>
  <si>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</si>
  <si>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</si>
  <si>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</si>
  <si>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</si>
  <si>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</si>
  <si>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</si>
  <si>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</si>
  <si>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</si>
  <si>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</si>
  <si>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</si>
  <si>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</si>
  <si>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</si>
  <si>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</si>
  <si>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</si>
  <si>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</si>
  <si>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</si>
  <si>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</si>
  <si>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</si>
  <si>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</si>
  <si>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</si>
  <si>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</si>
  <si>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</si>
  <si>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</si>
  <si>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</si>
  <si>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</si>
  <si>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</si>
  <si>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</si>
  <si>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</si>
  <si>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</si>
  <si>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</si>
  <si>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</si>
  <si>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</si>
  <si>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</si>
  <si>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</si>
  <si>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</si>
  <si>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</si>
  <si>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</si>
  <si>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</si>
  <si>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</si>
  <si>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</si>
  <si>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</si>
  <si>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</si>
  <si>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</si>
  <si>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</si>
  <si>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</si>
  <si>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</si>
  <si>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</si>
  <si>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</si>
  <si>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</si>
  <si>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</si>
  <si>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</si>
  <si>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</si>
  <si>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</si>
  <si>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</si>
  <si>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</si>
  <si>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</si>
  <si>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</si>
  <si>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</si>
  <si>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</si>
  <si>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</si>
  <si>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</si>
  <si>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</si>
  <si>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</si>
  <si>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</si>
  <si>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</si>
  <si>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</si>
  <si>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</si>
  <si>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</si>
  <si>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</si>
  <si>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</si>
  <si>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</si>
  <si>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</si>
  <si>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</si>
  <si>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</si>
  <si>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</si>
  <si>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</si>
  <si>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</si>
  <si>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</si>
  <si>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</si>
  <si>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</si>
  <si>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</si>
  <si>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</si>
  <si>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</si>
  <si>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</si>
  <si>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</si>
  <si>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</si>
  <si>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</si>
  <si>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</si>
  <si>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</si>
  <si>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</si>
  <si>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</si>
  <si>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</si>
  <si>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</si>
  <si>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</si>
  <si>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</si>
  <si>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</si>
  <si>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</si>
  <si>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</si>
  <si>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</si>
  <si>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</si>
  <si>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</si>
  <si>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</si>
  <si>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</si>
  <si>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</si>
  <si>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</si>
  <si>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</si>
  <si>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</si>
  <si>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</si>
  <si>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</si>
  <si>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</si>
  <si>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</si>
  <si>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</si>
  <si>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</si>
  <si>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</si>
  <si>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</si>
  <si>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</si>
  <si>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</si>
  <si>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</si>
  <si>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</si>
  <si>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</si>
  <si>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</si>
  <si>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</si>
  <si>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</si>
  <si>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</si>
  <si>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</si>
  <si>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</si>
  <si>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</si>
  <si>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</si>
  <si>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</si>
  <si>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</si>
  <si>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</si>
  <si>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</si>
  <si>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</si>
  <si>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</si>
  <si>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</si>
  <si>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</si>
  <si>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</si>
  <si>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</si>
  <si>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</si>
  <si>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</si>
  <si>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</si>
  <si>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</si>
  <si>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</si>
  <si>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</si>
  <si>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</si>
  <si>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</si>
  <si>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</si>
  <si>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</si>
  <si>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</si>
  <si>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</si>
  <si>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</si>
  <si>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</si>
  <si>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</si>
  <si>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</si>
  <si>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</si>
  <si>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</si>
  <si>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</si>
  <si>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</si>
  <si>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</si>
  <si>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</si>
  <si>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</si>
  <si>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</si>
  <si>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</si>
  <si>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</si>
  <si>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</si>
  <si>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</si>
  <si>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</si>
  <si>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</si>
  <si>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</si>
  <si>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</si>
  <si>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</si>
  <si>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</si>
  <si>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</si>
  <si>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</si>
  <si>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</si>
  <si>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</si>
  <si>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</si>
  <si>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</si>
  <si>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</si>
  <si>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</si>
  <si>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</si>
  <si>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</si>
  <si>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</si>
  <si>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</si>
  <si>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</si>
  <si>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</si>
  <si>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</si>
  <si>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</si>
  <si>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</si>
  <si>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</si>
  <si>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</si>
  <si>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</si>
  <si>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</si>
  <si>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</si>
  <si>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</si>
  <si>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</si>
  <si>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</si>
  <si>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</si>
  <si>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</si>
  <si>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</si>
  <si>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</si>
  <si>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</si>
  <si>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</si>
  <si>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</si>
  <si>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</si>
  <si>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</si>
  <si>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</si>
  <si>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</si>
  <si>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</si>
  <si>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</si>
  <si>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</si>
  <si>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</si>
  <si>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</si>
  <si>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</si>
  <si>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</si>
  <si>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</si>
  <si>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</si>
  <si>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</si>
  <si>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</si>
  <si>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</si>
  <si>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</si>
  <si>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</si>
  <si>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</si>
  <si>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</si>
  <si>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</si>
  <si>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</si>
  <si>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</si>
  <si>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</si>
  <si>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</si>
  <si>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</si>
  <si>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</si>
  <si>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</si>
  <si>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</si>
  <si>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</si>
  <si>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</si>
  <si>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</si>
  <si>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</si>
  <si>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</si>
  <si>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</si>
  <si>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</si>
  <si>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</si>
  <si>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</si>
  <si>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</si>
  <si>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</si>
  <si>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</si>
  <si>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</si>
  <si>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</si>
  <si>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</si>
  <si>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</si>
  <si>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</si>
  <si>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</si>
  <si>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</si>
  <si>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</si>
  <si>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</si>
  <si>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</si>
  <si>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</si>
  <si>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</si>
  <si>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</si>
  <si>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</si>
  <si>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</si>
  <si>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</si>
  <si>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</si>
  <si>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</si>
  <si>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</si>
  <si>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</si>
  <si>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</si>
  <si>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</si>
  <si>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</si>
  <si>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</si>
  <si>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</si>
  <si>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</si>
  <si>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</si>
  <si>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</si>
  <si>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</si>
  <si>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</si>
  <si>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</si>
  <si>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</si>
  <si>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</si>
  <si>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</si>
  <si>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</si>
  <si>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</si>
  <si>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</si>
  <si>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</si>
  <si>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</si>
  <si>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</si>
  <si>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</si>
  <si>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</si>
  <si>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</si>
  <si>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</si>
  <si>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</si>
  <si>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</si>
  <si>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</si>
  <si>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</si>
  <si>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</si>
  <si>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</si>
  <si>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</si>
  <si>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</si>
  <si>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</si>
  <si>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</si>
  <si>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</si>
  <si>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</si>
  <si>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</si>
  <si>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</si>
  <si>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</si>
  <si>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</si>
  <si>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</si>
  <si>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</si>
  <si>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</si>
  <si>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</si>
  <si>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</si>
  <si>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</si>
  <si>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</si>
  <si>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</si>
  <si>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</si>
  <si>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</si>
  <si>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</si>
  <si>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</si>
  <si>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</si>
  <si>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</si>
  <si>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</si>
  <si>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</si>
  <si>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</si>
  <si>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</si>
  <si>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</si>
  <si>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</si>
  <si>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</si>
  <si>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</si>
  <si>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</si>
  <si>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</si>
  <si>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</si>
  <si>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</si>
  <si>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</si>
  <si>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</si>
  <si>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</si>
  <si>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</si>
  <si>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</si>
  <si>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</si>
  <si>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</si>
  <si>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</si>
  <si>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</si>
  <si>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</si>
  <si>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</si>
  <si>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</si>
  <si>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</si>
  <si>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</si>
  <si>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</si>
  <si>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</si>
  <si>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</si>
  <si>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</si>
  <si>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</si>
  <si>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</si>
  <si>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</si>
  <si>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</si>
  <si>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</si>
  <si>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</si>
  <si>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</si>
  <si>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</si>
  <si>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</si>
  <si>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</si>
  <si>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</si>
  <si>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</si>
  <si>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</si>
  <si>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</si>
  <si>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</si>
  <si>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</si>
  <si>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</si>
  <si>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</si>
  <si>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</si>
  <si>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</si>
  <si>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</si>
  <si>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</si>
  <si>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</si>
  <si>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</si>
  <si>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</si>
  <si>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</si>
  <si>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</si>
  <si>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</si>
  <si>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</si>
  <si>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</si>
  <si>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</si>
  <si>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</si>
  <si>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</si>
  <si>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</si>
  <si>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</si>
  <si>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</si>
  <si>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</si>
  <si>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</si>
  <si>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</si>
  <si>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</si>
  <si>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</si>
  <si>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</si>
  <si>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</si>
  <si>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</si>
  <si>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</si>
  <si>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</si>
  <si>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</si>
  <si>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</si>
  <si>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</si>
  <si>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</si>
  <si>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</si>
  <si>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</si>
  <si>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</si>
  <si>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</si>
  <si>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</si>
  <si>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</si>
  <si>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</si>
  <si>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</si>
  <si>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</si>
  <si>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</si>
  <si>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</si>
  <si>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</si>
  <si>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</si>
  <si>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</si>
  <si>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</si>
  <si>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</si>
  <si>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</si>
  <si>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</si>
  <si>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</si>
  <si>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</si>
  <si>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</si>
  <si>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</si>
  <si>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</si>
  <si>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</si>
  <si>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</si>
  <si>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</si>
  <si>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</si>
  <si>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</si>
  <si>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</si>
  <si>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</si>
  <si>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</si>
  <si>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</si>
  <si>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</si>
  <si>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</si>
  <si>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</si>
  <si>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</si>
  <si>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</si>
  <si>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</si>
  <si>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</si>
  <si>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</si>
  <si>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</si>
  <si>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</si>
  <si>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</si>
  <si>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</si>
  <si>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</si>
  <si>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</si>
  <si>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</si>
  <si>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</si>
  <si>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</si>
  <si>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</si>
  <si>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</si>
  <si>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</si>
  <si>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</si>
  <si>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</si>
  <si>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</si>
  <si>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</si>
  <si>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</si>
  <si>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</si>
  <si>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</si>
  <si>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</si>
  <si>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</si>
  <si>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</si>
  <si>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</si>
  <si>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</si>
  <si>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</si>
  <si>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</si>
  <si>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</si>
  <si>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</si>
  <si>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</si>
  <si>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</si>
  <si>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</si>
  <si>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</si>
  <si>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</si>
  <si>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</si>
  <si>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</si>
  <si>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</si>
  <si>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</si>
  <si>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</si>
  <si>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</si>
  <si>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</si>
  <si>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</si>
  <si>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</si>
  <si>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</si>
  <si>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</si>
  <si>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</si>
  <si>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</si>
  <si>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</si>
  <si>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</si>
  <si>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</si>
  <si>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</si>
  <si>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</si>
  <si>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</si>
  <si>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</si>
  <si>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</si>
  <si>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</si>
  <si>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</si>
  <si>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</si>
  <si>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</si>
  <si>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</si>
  <si>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</si>
  <si>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</si>
  <si>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</si>
  <si>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</si>
  <si>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</si>
  <si>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</si>
  <si>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</si>
  <si>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</si>
  <si>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</si>
  <si>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</si>
  <si>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</si>
  <si>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</si>
  <si>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</si>
  <si>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</si>
  <si>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</si>
  <si>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</si>
  <si>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</si>
  <si>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</si>
  <si>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</si>
  <si>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</si>
  <si>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</si>
  <si>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</si>
  <si>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</si>
  <si>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</si>
  <si>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</si>
  <si>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</si>
  <si>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</si>
  <si>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</si>
  <si>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</si>
  <si>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</si>
  <si>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</si>
  <si>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</si>
  <si>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</si>
  <si>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</si>
  <si>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</si>
  <si>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</si>
  <si>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</si>
  <si>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</si>
  <si>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</si>
  <si>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</si>
  <si>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</si>
  <si>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</si>
  <si>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</si>
  <si>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</si>
  <si>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</si>
  <si>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</si>
  <si>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</si>
  <si>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</si>
  <si>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</si>
  <si>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</si>
  <si>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</si>
  <si>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</si>
  <si>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</si>
  <si>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</si>
  <si>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</si>
  <si>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</si>
  <si>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</si>
  <si>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</si>
  <si>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</si>
  <si>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</si>
  <si>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</si>
  <si>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</si>
  <si>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</si>
  <si>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</si>
  <si>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</si>
  <si>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</si>
  <si>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</si>
  <si>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</si>
  <si>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</si>
  <si>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</si>
  <si>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</si>
  <si>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</si>
  <si>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</si>
  <si>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</si>
  <si>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</si>
  <si>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</si>
  <si>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</si>
  <si>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</si>
  <si>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</si>
  <si>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</si>
  <si>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</si>
  <si>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</si>
  <si>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</si>
  <si>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</si>
  <si>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</si>
  <si>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</si>
  <si>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</si>
  <si>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</si>
  <si>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</si>
  <si>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</si>
  <si>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</si>
  <si>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</si>
  <si>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</si>
  <si>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</si>
  <si>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</si>
  <si>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</si>
  <si>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</si>
  <si>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</si>
  <si>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</si>
  <si>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</si>
  <si>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</si>
  <si>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</si>
  <si>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</si>
  <si>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</si>
  <si>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</si>
  <si>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</si>
  <si>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</si>
  <si>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</si>
  <si>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</si>
  <si>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</si>
  <si>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</si>
  <si>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</si>
  <si>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</si>
  <si>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</si>
  <si>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</si>
  <si>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</si>
  <si>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</si>
  <si>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</si>
  <si>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</si>
  <si>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</si>
  <si>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</si>
  <si>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</si>
  <si>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</si>
  <si>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</si>
  <si>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</si>
  <si>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</si>
  <si>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</si>
  <si>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</si>
  <si>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</si>
  <si>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</si>
  <si>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</si>
  <si>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</si>
  <si>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</si>
  <si>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</si>
  <si>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</si>
  <si>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</si>
  <si>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</si>
  <si>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</si>
  <si>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</si>
  <si>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</si>
  <si>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</si>
  <si>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</si>
  <si>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</si>
  <si>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</si>
  <si>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</si>
  <si>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</si>
  <si>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</si>
  <si>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</si>
  <si>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</si>
  <si>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</si>
  <si>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</si>
  <si>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</si>
  <si>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</si>
  <si>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</si>
  <si>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</si>
  <si>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</si>
  <si>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</si>
  <si>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</si>
  <si>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</si>
  <si>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</si>
  <si>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</si>
  <si>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</si>
  <si>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</si>
  <si>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</si>
  <si>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</si>
  <si>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</si>
  <si>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</si>
  <si>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</si>
  <si>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</si>
  <si>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</si>
  <si>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</si>
  <si>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</si>
  <si>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</si>
  <si>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</si>
  <si>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</si>
  <si>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</si>
  <si>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</si>
  <si>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</si>
  <si>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</si>
  <si>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</si>
  <si>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</si>
  <si>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</si>
  <si>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</si>
  <si>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</si>
  <si>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</si>
  <si>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</si>
  <si>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</si>
  <si>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</si>
  <si>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</si>
  <si>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</si>
  <si>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</si>
  <si>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</si>
  <si>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</si>
  <si>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</si>
  <si>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</si>
  <si>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</si>
  <si>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</si>
  <si>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</si>
  <si>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</si>
  <si>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</si>
  <si>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</si>
  <si>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</si>
  <si>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</si>
  <si>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</si>
  <si>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</si>
  <si>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</si>
  <si>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</si>
  <si>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</si>
  <si>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</si>
  <si>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</si>
  <si>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</si>
  <si>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</si>
  <si>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</si>
  <si>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</si>
  <si>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</si>
  <si>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</si>
  <si>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</si>
  <si>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</si>
  <si>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</si>
  <si>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</si>
  <si>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</si>
  <si>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</si>
  <si>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</si>
  <si>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</si>
  <si>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</si>
  <si>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</si>
  <si>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</si>
  <si>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</si>
  <si>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</si>
  <si>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</si>
  <si>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</si>
  <si>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</si>
  <si>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</si>
  <si>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</si>
  <si>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</si>
  <si>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</si>
  <si>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</si>
  <si>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</si>
  <si>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</si>
  <si>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</si>
  <si>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</si>
  <si>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</si>
  <si>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</si>
  <si>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</si>
  <si>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</si>
  <si>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</si>
  <si>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</si>
  <si>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</si>
  <si>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</si>
  <si>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</si>
  <si>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</si>
  <si>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</si>
  <si>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</si>
  <si>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</si>
  <si>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</si>
  <si>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</si>
  <si>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</si>
  <si>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</si>
  <si>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</si>
  <si>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</si>
  <si>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</si>
  <si>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</si>
  <si>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</si>
  <si>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</si>
  <si>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</si>
  <si>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</si>
  <si>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</si>
  <si>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</si>
  <si>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</si>
  <si>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</si>
  <si>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</si>
  <si>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</si>
  <si>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</si>
  <si>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</si>
  <si>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</si>
  <si>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</si>
  <si>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</si>
  <si>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</si>
  <si>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</si>
  <si>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</si>
  <si>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</si>
  <si>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</si>
  <si>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</si>
  <si>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</si>
  <si>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</si>
  <si>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</si>
  <si>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</si>
  <si>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</si>
  <si>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</si>
  <si>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</si>
  <si>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</si>
  <si>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</si>
  <si>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</si>
  <si>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</si>
  <si>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</si>
  <si>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</si>
  <si>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</si>
  <si>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</si>
  <si>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</si>
  <si>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</si>
  <si>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</si>
  <si>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</si>
  <si>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</si>
  <si>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</si>
  <si>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</si>
  <si>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</si>
  <si>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</si>
  <si>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</si>
  <si>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</si>
  <si>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</si>
  <si>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</si>
  <si>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</si>
  <si>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</si>
  <si>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</si>
  <si>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</si>
  <si>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</si>
  <si>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</si>
  <si>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</si>
  <si>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</si>
  <si>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</si>
  <si>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</si>
  <si>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</si>
  <si>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</si>
  <si>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</si>
  <si>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</si>
  <si>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</si>
  <si>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</si>
  <si>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</si>
  <si>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</si>
  <si>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</si>
  <si>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</si>
  <si>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</si>
  <si>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</si>
  <si>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</si>
  <si>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</si>
  <si>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</si>
  <si>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</si>
  <si>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</si>
  <si>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</si>
  <si>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</si>
  <si>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</si>
  <si>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</si>
  <si>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</si>
  <si>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</si>
  <si>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</si>
  <si>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</si>
  <si>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</si>
  <si>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</si>
  <si>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</si>
  <si>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</si>
  <si>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</si>
  <si>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</si>
  <si>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</si>
  <si>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</si>
  <si>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</si>
  <si>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</si>
  <si>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</si>
  <si>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</si>
  <si>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</si>
  <si>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</si>
  <si>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</si>
  <si>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</si>
  <si>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</si>
  <si>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</si>
  <si>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</si>
  <si>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</si>
  <si>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</si>
  <si>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</si>
  <si>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</si>
  <si>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</si>
  <si>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</si>
  <si>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</si>
  <si>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</si>
  <si>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</si>
  <si>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</si>
  <si>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</si>
  <si>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</si>
  <si>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</si>
  <si>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</si>
  <si>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</si>
  <si>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</si>
  <si>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</si>
  <si>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</si>
  <si>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</si>
  <si>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</si>
  <si>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</si>
  <si>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</si>
  <si>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</si>
  <si>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</si>
  <si>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</si>
  <si>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</si>
  <si>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</si>
  <si>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</si>
  <si>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</si>
  <si>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</si>
  <si>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</si>
  <si>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</si>
  <si>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</si>
  <si>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</si>
  <si>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</si>
  <si>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</si>
  <si>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</si>
  <si>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</si>
  <si>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</si>
  <si>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</si>
  <si>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</si>
  <si>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</si>
  <si>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</si>
  <si>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</si>
  <si>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</si>
  <si>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</si>
  <si>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</si>
  <si>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</si>
  <si>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</si>
  <si>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</si>
  <si>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</si>
  <si>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</si>
  <si>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</si>
  <si>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</si>
  <si>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</si>
  <si>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</si>
  <si>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</si>
  <si>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</si>
  <si>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</si>
  <si>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</si>
  <si>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</si>
  <si>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</si>
  <si>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</si>
  <si>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</si>
  <si>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</si>
  <si>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</si>
  <si>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</si>
  <si>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</si>
  <si>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</si>
  <si>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</si>
  <si>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</si>
  <si>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</si>
  <si>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</si>
  <si>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</si>
  <si>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</si>
  <si>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</si>
  <si>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</si>
  <si>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</si>
  <si>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</si>
  <si>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</si>
  <si>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</si>
  <si>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</si>
  <si>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</si>
  <si>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</si>
  <si>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</si>
  <si>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</si>
  <si>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</si>
  <si>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</si>
  <si>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</si>
  <si>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</si>
  <si>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</si>
  <si>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</si>
  <si>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</si>
  <si>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</si>
  <si>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</si>
  <si>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</si>
  <si>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</si>
  <si>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</si>
  <si>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</si>
  <si>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</si>
  <si>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</si>
  <si>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</si>
  <si>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</si>
  <si>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</si>
  <si>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</si>
  <si>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</si>
  <si>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</si>
  <si>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</si>
  <si>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</si>
  <si>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</si>
  <si>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</si>
  <si>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</si>
  <si>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</si>
  <si>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</si>
  <si>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</si>
  <si>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</si>
  <si>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</si>
  <si>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</si>
  <si>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</si>
  <si>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</si>
  <si>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</si>
  <si>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</si>
  <si>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</si>
  <si>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</si>
  <si>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</si>
  <si>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</si>
  <si>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</si>
  <si>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</si>
  <si>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</si>
  <si>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</si>
  <si>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</si>
  <si>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</si>
  <si>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</si>
  <si>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</si>
  <si>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</si>
  <si>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</si>
  <si>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</si>
  <si>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</si>
  <si>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</si>
  <si>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</si>
  <si>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</si>
  <si>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</si>
  <si>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</si>
  <si>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</si>
  <si>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</si>
  <si>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</si>
  <si>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</si>
  <si>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</si>
  <si>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</si>
  <si>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</si>
  <si>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</si>
  <si>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</si>
  <si>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</si>
  <si>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</si>
  <si>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</si>
  <si>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</si>
  <si>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</si>
  <si>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</si>
  <si>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</si>
  <si>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</si>
  <si>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</si>
  <si>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</si>
  <si>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</si>
  <si>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</si>
  <si>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</si>
  <si>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</si>
  <si>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</si>
  <si>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</si>
  <si>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</si>
  <si>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</si>
  <si>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</si>
  <si>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</si>
  <si>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</si>
  <si>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</si>
  <si>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</si>
  <si>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</si>
  <si>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</si>
  <si>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</si>
  <si>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</si>
  <si>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</si>
  <si>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</si>
  <si>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</si>
  <si>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</si>
  <si>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</si>
  <si>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</si>
  <si>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</si>
  <si>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</si>
  <si>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</si>
  <si>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</si>
  <si>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</si>
  <si>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</si>
  <si>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</si>
  <si>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</si>
  <si>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</si>
  <si>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</si>
  <si>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</si>
  <si>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</si>
  <si>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</si>
  <si>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</si>
  <si>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</si>
  <si>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</si>
  <si>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</si>
  <si>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</si>
  <si>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</si>
  <si>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</si>
  <si>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</si>
  <si>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</si>
  <si>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</si>
  <si>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</si>
  <si>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</si>
  <si>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</si>
  <si>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</si>
  <si>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</si>
  <si>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</si>
  <si>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</si>
  <si>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</si>
  <si>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</si>
  <si>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</si>
  <si>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</si>
  <si>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</si>
  <si>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</si>
  <si>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</si>
  <si>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</si>
  <si>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</si>
  <si>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</si>
  <si>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</si>
  <si>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</si>
  <si>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</si>
  <si>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</si>
  <si>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</si>
  <si>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</si>
  <si>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</si>
  <si>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</si>
  <si>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</si>
  <si>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</si>
  <si>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</si>
  <si>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</si>
  <si>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</si>
  <si>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</si>
  <si>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</si>
  <si>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</si>
  <si>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</si>
  <si>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</si>
  <si>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</si>
  <si>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</si>
  <si>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</si>
  <si>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</si>
  <si>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</si>
  <si>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</si>
  <si>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</si>
  <si>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</si>
  <si>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</si>
  <si>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</si>
  <si>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</si>
  <si>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</si>
  <si>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</si>
  <si>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</si>
  <si>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</si>
  <si>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</si>
  <si>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</si>
  <si>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</si>
  <si>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</si>
  <si>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</si>
  <si>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</si>
  <si>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</si>
  <si>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</si>
  <si>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</si>
  <si>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</si>
  <si>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</si>
  <si>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</si>
  <si>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</si>
  <si>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</si>
  <si>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</si>
  <si>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</si>
  <si>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</si>
  <si>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</si>
  <si>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</si>
  <si>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</si>
  <si>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</si>
  <si>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</si>
  <si>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</si>
  <si>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</si>
  <si>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</si>
  <si>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</si>
  <si>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</si>
  <si>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</si>
  <si>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</si>
  <si>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</si>
  <si>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</si>
  <si>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</si>
  <si>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</si>
  <si>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</si>
  <si>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</si>
  <si>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</si>
  <si>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</si>
  <si>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</si>
  <si>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</si>
  <si>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</si>
  <si>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</si>
  <si>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</si>
  <si>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</si>
  <si>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</si>
  <si>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</si>
  <si>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</si>
  <si>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</si>
  <si>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</si>
  <si>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</si>
  <si>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</si>
  <si>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</si>
  <si>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</si>
  <si>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</si>
  <si>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</si>
  <si>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</si>
  <si>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</si>
  <si>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</si>
  <si>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</si>
  <si>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</si>
  <si>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</si>
  <si>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</si>
  <si>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</si>
  <si>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</si>
  <si>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</si>
  <si>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</si>
  <si>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</si>
  <si>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</si>
  <si>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</si>
  <si>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</si>
  <si>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</si>
  <si>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</si>
  <si>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</si>
  <si>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</si>
  <si>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</si>
  <si>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</si>
  <si>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</si>
  <si>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</si>
  <si>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</si>
  <si>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</si>
  <si>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</si>
  <si>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</si>
  <si>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</si>
  <si>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</si>
  <si>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</si>
  <si>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</si>
  <si>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</si>
  <si>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</si>
  <si>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</si>
  <si>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</si>
  <si>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</si>
  <si>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</si>
  <si>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</si>
  <si>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</si>
  <si>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</si>
  <si>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</si>
  <si>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</si>
  <si>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</si>
  <si>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</si>
  <si>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</si>
  <si>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</si>
  <si>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</si>
  <si>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</si>
  <si>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</si>
  <si>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</si>
  <si>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</si>
  <si>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</si>
  <si>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</si>
  <si>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</si>
  <si>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</si>
  <si>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</si>
  <si>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</si>
  <si>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</si>
  <si>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</si>
  <si>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</si>
  <si>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</si>
  <si>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</si>
  <si>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</si>
  <si>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</si>
  <si>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</si>
  <si>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</si>
  <si>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</si>
  <si>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</si>
  <si>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</si>
  <si>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</si>
  <si>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</si>
  <si>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</si>
  <si>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</si>
  <si>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</si>
  <si>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</si>
  <si>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</si>
  <si>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</si>
  <si>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</si>
  <si>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</si>
  <si>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</si>
  <si>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</si>
  <si>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</si>
  <si>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</si>
  <si>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</si>
  <si>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</si>
  <si>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</si>
  <si>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</si>
  <si>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</si>
  <si>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</si>
  <si>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</si>
  <si>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</si>
  <si>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</si>
  <si>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</si>
  <si>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</si>
  <si>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</si>
  <si>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</si>
  <si>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</si>
  <si>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</si>
  <si>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</si>
  <si>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</si>
  <si>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</si>
  <si>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</si>
  <si>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</si>
  <si>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</si>
  <si>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</si>
  <si>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</si>
  <si>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</si>
  <si>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</si>
  <si>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</si>
  <si>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</si>
  <si>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</si>
  <si>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</si>
  <si>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</si>
  <si>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</si>
  <si>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</si>
  <si>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</si>
  <si>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</si>
  <si>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</si>
  <si>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</si>
  <si>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</si>
  <si>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</si>
  <si>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</si>
  <si>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</si>
  <si>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</si>
  <si>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</si>
  <si>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</si>
  <si>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</si>
  <si>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</si>
  <si>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</si>
  <si>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</si>
  <si>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</si>
  <si>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</si>
  <si>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</si>
  <si>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</si>
  <si>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</si>
  <si>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</si>
  <si>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</si>
  <si>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</si>
  <si>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</si>
  <si>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</si>
  <si>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</si>
  <si>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</si>
  <si>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</si>
  <si>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</si>
  <si>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</si>
  <si>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</si>
  <si>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</si>
  <si>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</si>
  <si>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</si>
  <si>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</si>
  <si>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</si>
  <si>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</si>
  <si>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</si>
  <si>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</si>
  <si>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</si>
  <si>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</si>
  <si>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</si>
  <si>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</si>
  <si>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</si>
  <si>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</si>
  <si>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</si>
  <si>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</si>
  <si>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</si>
  <si>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</si>
  <si>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</si>
  <si>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</si>
  <si>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</si>
  <si>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</si>
  <si>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</si>
  <si>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</si>
  <si>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</si>
  <si>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</si>
  <si>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</si>
  <si>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</si>
  <si>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</si>
  <si>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</si>
  <si>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</si>
  <si>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</si>
  <si>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</si>
  <si>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</si>
  <si>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</si>
  <si>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</si>
  <si>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</si>
  <si>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</si>
  <si>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</si>
  <si>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</si>
  <si>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</si>
  <si>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</si>
  <si>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</si>
  <si>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</si>
  <si>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</si>
  <si>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</si>
  <si>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</si>
  <si>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</si>
  <si>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</si>
  <si>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</si>
  <si>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</si>
  <si>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</si>
  <si>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</si>
  <si>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</si>
  <si>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</si>
  <si>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</si>
  <si>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</si>
  <si>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</si>
  <si>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</si>
  <si>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</si>
  <si>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</si>
  <si>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</si>
  <si>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</si>
  <si>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</si>
  <si>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</si>
  <si>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</si>
  <si>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</si>
  <si>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</si>
  <si>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</si>
  <si>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</si>
  <si>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</si>
  <si>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</si>
  <si>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</si>
  <si>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</si>
  <si>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</si>
  <si>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</si>
  <si>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</si>
  <si>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</si>
  <si>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</si>
  <si>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</si>
  <si>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</si>
  <si>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</si>
  <si>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</si>
  <si>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</si>
  <si>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</si>
  <si>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</si>
  <si>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</si>
  <si>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</si>
  <si>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</si>
  <si>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</si>
  <si>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</si>
  <si>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</si>
  <si>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</si>
  <si>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</si>
  <si>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</si>
  <si>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</si>
  <si>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</si>
  <si>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</si>
  <si>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</si>
  <si>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</si>
  <si>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</si>
  <si>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</si>
  <si>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</si>
  <si>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</si>
  <si>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</si>
  <si>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</si>
  <si>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</si>
  <si>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</si>
  <si>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</si>
  <si>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</si>
  <si>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</si>
  <si>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</si>
  <si>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</si>
  <si>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</si>
  <si>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</si>
  <si>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</si>
  <si>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</si>
  <si>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</si>
  <si>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</si>
  <si>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</si>
  <si>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</si>
  <si>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</si>
  <si>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</si>
  <si>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</si>
  <si>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</si>
  <si>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</si>
  <si>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</si>
  <si>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</si>
  <si>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</si>
  <si>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</si>
  <si>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</si>
  <si>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</si>
  <si>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</si>
  <si>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</si>
  <si>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</si>
  <si>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</si>
  <si>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</si>
  <si>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</si>
  <si>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</si>
  <si>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</si>
  <si>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</si>
  <si>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</si>
  <si>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</si>
  <si>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</si>
  <si>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</si>
  <si>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</si>
  <si>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</si>
  <si>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</si>
  <si>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</si>
  <si>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</si>
  <si>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</si>
  <si>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</si>
  <si>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</si>
  <si>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</si>
  <si>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</si>
  <si>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</si>
  <si>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</si>
  <si>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</si>
  <si>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</si>
  <si>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</si>
  <si>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</si>
  <si>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</si>
  <si>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</si>
  <si>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</si>
  <si>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</si>
  <si>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</si>
  <si>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</si>
  <si>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</si>
  <si>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</si>
  <si>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</si>
  <si>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</si>
  <si>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</si>
  <si>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</si>
  <si>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</si>
  <si>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</si>
  <si>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</si>
  <si>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</si>
  <si>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</si>
  <si>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</si>
  <si>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</si>
  <si>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</si>
  <si>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</si>
  <si>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</si>
  <si>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</si>
  <si>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</si>
  <si>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</si>
  <si>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</si>
  <si>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</si>
  <si>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</si>
  <si>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</si>
  <si>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</si>
  <si>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</si>
  <si>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</si>
  <si>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</si>
  <si>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</si>
  <si>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</si>
  <si>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</si>
  <si>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</si>
  <si>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</si>
  <si>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</si>
  <si>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</si>
  <si>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</si>
  <si>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</si>
  <si>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</si>
  <si>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</si>
  <si>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</si>
  <si>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</si>
  <si>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</si>
  <si>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</si>
  <si>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</si>
  <si>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</si>
  <si>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</si>
  <si>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</si>
  <si>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</si>
  <si>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</si>
  <si>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</si>
  <si>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</si>
  <si>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</si>
  <si>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</si>
  <si>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</si>
  <si>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</si>
  <si>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</si>
  <si>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</si>
  <si>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</si>
  <si>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</si>
  <si>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</si>
  <si>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</si>
  <si>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</si>
  <si>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</si>
  <si>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</si>
  <si>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</si>
  <si>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</si>
  <si>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</si>
  <si>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</si>
  <si>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</si>
  <si>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</si>
  <si>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</si>
  <si>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</si>
  <si>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</si>
  <si>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</si>
  <si>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</si>
  <si>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</si>
  <si>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</si>
  <si>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</si>
  <si>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</si>
  <si>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</si>
  <si>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</si>
  <si>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</si>
  <si>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</si>
  <si>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</si>
  <si>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</si>
  <si>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</si>
  <si>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</si>
  <si>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</si>
  <si>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</si>
  <si>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</si>
  <si>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</si>
  <si>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</si>
  <si>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</si>
  <si>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</si>
  <si>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</si>
  <si>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</si>
  <si>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</si>
  <si>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</si>
  <si>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</si>
  <si>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</si>
  <si>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</si>
  <si>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</si>
  <si>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</si>
  <si>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</si>
  <si>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</si>
  <si>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</si>
  <si>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</si>
  <si>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</si>
  <si>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</si>
  <si>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</si>
  <si>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</si>
  <si>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</si>
  <si>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</si>
  <si>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</si>
  <si>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</si>
  <si>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</si>
  <si>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</si>
  <si>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</si>
  <si>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</si>
  <si>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</si>
  <si>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</si>
  <si>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</si>
  <si>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</si>
  <si>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</si>
  <si>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</si>
  <si>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</si>
  <si>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</si>
  <si>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</si>
  <si>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</si>
  <si>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</si>
  <si>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</si>
  <si>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</si>
  <si>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</si>
  <si>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</si>
  <si>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</si>
  <si>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</si>
  <si>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</si>
  <si>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</si>
  <si>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</si>
  <si>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</si>
  <si>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</si>
  <si>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</si>
  <si>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</si>
  <si>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</si>
  <si>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</si>
  <si>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</si>
  <si>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</si>
  <si>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</si>
  <si>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</si>
  <si>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</si>
  <si>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</si>
  <si>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</si>
  <si>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</si>
  <si>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</si>
  <si>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</si>
  <si>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</si>
  <si>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</si>
  <si>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</si>
  <si>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</si>
  <si>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</si>
  <si>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</si>
  <si>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</si>
  <si>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</si>
  <si>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</si>
  <si>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</si>
  <si>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</si>
  <si>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</si>
  <si>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</si>
  <si>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</si>
  <si>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</si>
  <si>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</si>
  <si>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</si>
  <si>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</si>
  <si>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</si>
  <si>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</si>
  <si>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</si>
  <si>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</si>
  <si>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</si>
  <si>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</si>
  <si>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</si>
  <si>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</si>
  <si>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</si>
  <si>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</si>
  <si>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</si>
  <si>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</si>
  <si>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</si>
  <si>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</si>
  <si>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</si>
  <si>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</si>
  <si>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</si>
  <si>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</si>
  <si>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</si>
  <si>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</si>
  <si>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</si>
  <si>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</si>
  <si>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</si>
  <si>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</si>
  <si>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</si>
  <si>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</si>
  <si>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</si>
  <si>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</si>
  <si>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</si>
  <si>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</si>
  <si>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</si>
  <si>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</si>
  <si>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</si>
  <si>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</si>
  <si>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</si>
  <si>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</si>
  <si>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</si>
  <si>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</si>
  <si>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</si>
  <si>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</si>
  <si>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</si>
  <si>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</si>
  <si>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</si>
  <si>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</si>
  <si>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</si>
  <si>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</si>
  <si>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</si>
  <si>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</si>
  <si>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</si>
  <si>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</si>
  <si>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</si>
  <si>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</si>
  <si>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</si>
  <si>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</si>
  <si>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</si>
  <si>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</si>
  <si>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</si>
  <si>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</si>
  <si>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</si>
  <si>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</si>
  <si>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</si>
  <si>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</si>
  <si>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</si>
  <si>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</si>
  <si>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</si>
  <si>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</si>
  <si>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</si>
  <si>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</si>
  <si>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</si>
  <si>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</si>
  <si>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</si>
  <si>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</si>
  <si>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</si>
  <si>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</si>
  <si>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</si>
  <si>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</si>
  <si>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</si>
  <si>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</si>
  <si>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</si>
  <si>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</si>
  <si>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</si>
  <si>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</si>
  <si>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</si>
  <si>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</si>
  <si>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</si>
  <si>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</si>
  <si>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</si>
  <si>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</si>
  <si>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</si>
  <si>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</si>
  <si>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</si>
  <si>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</si>
  <si>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</si>
  <si>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</si>
  <si>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</si>
  <si>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</si>
  <si>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</si>
  <si>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</si>
  <si>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</si>
  <si>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</si>
  <si>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</si>
  <si>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</si>
  <si>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</si>
  <si>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</si>
  <si>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</si>
  <si>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</si>
  <si>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</si>
  <si>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</si>
  <si>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</si>
  <si>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</si>
  <si>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</si>
  <si>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</si>
  <si>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</si>
  <si>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</si>
  <si>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</si>
  <si>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</si>
  <si>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</si>
  <si>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</si>
  <si>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</si>
  <si>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</si>
  <si>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</si>
  <si>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</si>
  <si>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</si>
  <si>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</si>
  <si>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</si>
  <si>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</si>
  <si>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</si>
  <si>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</si>
  <si>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</si>
  <si>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</si>
  <si>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</si>
  <si>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</si>
  <si>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</si>
  <si>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</si>
  <si>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</si>
  <si>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</si>
  <si>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</si>
  <si>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</si>
  <si>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</si>
  <si>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</si>
  <si>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</si>
  <si>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</si>
  <si>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</si>
  <si>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</si>
  <si>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</si>
  <si>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</si>
  <si>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</si>
  <si>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</si>
  <si>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</si>
  <si>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</si>
  <si>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</si>
  <si>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</si>
  <si>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</si>
  <si>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</si>
  <si>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</si>
  <si>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</si>
  <si>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</si>
  <si>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</si>
  <si>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</si>
  <si>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</si>
  <si>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</si>
  <si>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</si>
  <si>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</si>
  <si>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</si>
  <si>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</si>
  <si>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</si>
  <si>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</si>
  <si>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</si>
  <si>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</si>
  <si>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</si>
  <si>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</si>
  <si>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</si>
  <si>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</si>
  <si>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</si>
  <si>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</si>
  <si>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</si>
  <si>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</si>
  <si>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</si>
  <si>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</si>
  <si>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</si>
  <si>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</si>
  <si>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</si>
  <si>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</si>
  <si>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</si>
  <si>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</si>
  <si>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</si>
  <si>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</si>
  <si>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</si>
  <si>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</si>
  <si>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</si>
  <si>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</si>
  <si>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</si>
  <si>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</si>
  <si>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</si>
  <si>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</si>
  <si>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</si>
  <si>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</si>
  <si>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</si>
  <si>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</si>
  <si>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</si>
  <si>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</si>
  <si>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</si>
  <si>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</si>
  <si>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</si>
  <si>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</si>
  <si>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</si>
  <si>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</si>
  <si>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</si>
  <si>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</si>
  <si>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</si>
  <si>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</si>
  <si>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</si>
  <si>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</si>
  <si>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</si>
  <si>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</si>
  <si>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</si>
  <si>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</si>
  <si>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</si>
  <si>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</si>
  <si>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</si>
  <si>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</si>
  <si>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</si>
  <si>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</si>
  <si>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</si>
  <si>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</si>
  <si>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</si>
  <si>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</si>
  <si>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</si>
  <si>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</si>
  <si>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</si>
  <si>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</si>
  <si>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</si>
  <si>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</si>
  <si>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</si>
  <si>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</si>
  <si>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</si>
  <si>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</si>
  <si>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</si>
  <si>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</si>
  <si>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</si>
  <si>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</si>
  <si>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</si>
  <si>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</si>
  <si>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</si>
  <si>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</si>
  <si>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</si>
  <si>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</si>
  <si>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</si>
  <si>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</si>
  <si>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</si>
  <si>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</si>
  <si>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</si>
  <si>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</si>
  <si>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</si>
  <si>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</si>
  <si>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</si>
  <si>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</si>
  <si>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</si>
  <si>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</si>
  <si>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</si>
  <si>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</si>
  <si>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</si>
  <si>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</si>
  <si>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</si>
  <si>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</si>
  <si>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</si>
  <si>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</si>
  <si>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</si>
  <si>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</si>
  <si>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</si>
  <si>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</si>
  <si>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</si>
  <si>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</si>
  <si>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</si>
  <si>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</si>
  <si>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</si>
  <si>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</si>
  <si>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</si>
  <si>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</si>
  <si>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</si>
  <si>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</si>
  <si>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</si>
  <si>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</si>
  <si>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</si>
  <si>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</si>
  <si>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</si>
  <si>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</si>
  <si>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</si>
  <si>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</si>
  <si>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</si>
  <si>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</si>
  <si>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</si>
  <si>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</si>
  <si>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</si>
  <si>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</si>
  <si>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</si>
  <si>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</si>
  <si>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</si>
  <si>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</si>
  <si>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</si>
  <si>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</si>
  <si>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</si>
  <si>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</si>
  <si>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</si>
  <si>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</si>
  <si>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</si>
  <si>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</si>
  <si>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</si>
  <si>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</si>
  <si>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</si>
  <si>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</si>
  <si>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</si>
  <si>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</si>
  <si>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</si>
  <si>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</si>
  <si>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</si>
  <si>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</si>
  <si>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</si>
  <si>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</si>
  <si>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</si>
  <si>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</si>
  <si>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</si>
  <si>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</si>
  <si>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</si>
  <si>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</si>
  <si>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</si>
  <si>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</si>
  <si>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</si>
  <si>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</si>
  <si>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</si>
  <si>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</si>
  <si>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</si>
  <si>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</si>
  <si>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</si>
  <si>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</si>
  <si>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</si>
  <si>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</si>
  <si>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</si>
  <si>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</si>
  <si>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</si>
  <si>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</si>
  <si>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</si>
  <si>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</si>
  <si>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</si>
  <si>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</si>
  <si>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</si>
  <si>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</si>
  <si>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</si>
  <si>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</si>
  <si>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</si>
  <si>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</si>
  <si>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</si>
  <si>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</si>
  <si>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</si>
  <si>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</si>
  <si>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</si>
  <si>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</si>
  <si>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</si>
  <si>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</si>
  <si>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</si>
  <si>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</si>
  <si>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</si>
  <si>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</si>
  <si>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</si>
  <si>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</si>
  <si>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</si>
  <si>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</si>
  <si>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</si>
  <si>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</si>
  <si>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</si>
  <si>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</si>
  <si>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</si>
  <si>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</si>
  <si>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</si>
  <si>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</si>
  <si>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</si>
  <si>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</si>
  <si>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</si>
  <si>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</si>
  <si>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</si>
  <si>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</si>
  <si>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</si>
  <si>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</si>
  <si>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</si>
  <si>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</si>
  <si>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</si>
  <si>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</si>
  <si>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</si>
  <si>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</si>
  <si>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</si>
  <si>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</si>
  <si>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</si>
  <si>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</si>
  <si>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</si>
  <si>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</si>
  <si>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</si>
  <si>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</si>
  <si>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</si>
  <si>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</si>
  <si>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</si>
  <si>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</si>
  <si>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</si>
  <si>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</si>
  <si>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</si>
  <si>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</si>
  <si>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</si>
  <si>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</si>
  <si>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</si>
  <si>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</si>
  <si>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</si>
  <si>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</si>
  <si>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</si>
  <si>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</si>
  <si>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</si>
  <si>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</si>
  <si>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</si>
  <si>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</si>
  <si>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</si>
  <si>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</si>
  <si>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</si>
  <si>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</si>
  <si>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</si>
  <si>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</si>
  <si>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</si>
  <si>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</si>
  <si>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</si>
  <si>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</si>
  <si>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</si>
  <si>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</si>
  <si>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</si>
  <si>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</si>
  <si>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</si>
  <si>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</si>
  <si>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</si>
  <si>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</si>
  <si>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</si>
  <si>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</si>
  <si>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</si>
  <si>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</si>
  <si>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</si>
  <si>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</si>
  <si>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</si>
  <si>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</si>
  <si>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</si>
  <si>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</si>
  <si>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</si>
  <si>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</si>
  <si>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</si>
  <si>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</si>
  <si>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</si>
  <si>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</si>
  <si>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</si>
  <si>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</si>
  <si>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</si>
  <si>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</si>
  <si>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</si>
  <si>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</si>
  <si>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</si>
  <si>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</si>
  <si>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</si>
  <si>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</si>
  <si>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</si>
  <si>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</si>
  <si>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</si>
  <si>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</si>
  <si>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</si>
  <si>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</si>
  <si>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</si>
  <si>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</si>
  <si>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</si>
  <si>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</si>
  <si>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</si>
  <si>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</si>
  <si>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</si>
  <si>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</si>
  <si>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</si>
  <si>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</si>
  <si>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</si>
  <si>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</si>
  <si>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</si>
  <si>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</si>
  <si>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</si>
  <si>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</si>
  <si>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</si>
  <si>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</si>
  <si>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</si>
  <si>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</si>
  <si>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</si>
  <si>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</si>
  <si>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</si>
  <si>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</si>
  <si>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</si>
  <si>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</si>
  <si>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</si>
  <si>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</si>
  <si>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</si>
  <si>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</si>
  <si>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</si>
  <si>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</si>
  <si>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</si>
  <si>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</si>
  <si>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</si>
  <si>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</si>
  <si>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</si>
  <si>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</si>
  <si>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</si>
  <si>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</si>
  <si>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</si>
  <si>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</si>
  <si>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</si>
  <si>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</si>
  <si>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</si>
  <si>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</si>
  <si>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</si>
  <si>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</si>
  <si>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</si>
  <si>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</si>
  <si>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</si>
  <si>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</si>
  <si>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</si>
  <si>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</si>
  <si>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</si>
  <si>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</si>
  <si>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</si>
  <si>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</si>
  <si>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</si>
  <si>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</si>
  <si>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</si>
  <si>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</si>
  <si>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</si>
  <si>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</si>
  <si>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</si>
  <si>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</si>
  <si>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</si>
  <si>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</si>
  <si>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</si>
  <si>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</si>
  <si>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</si>
  <si>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</si>
  <si>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</si>
  <si>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</si>
  <si>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</si>
  <si>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</si>
  <si>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</si>
  <si>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</si>
  <si>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</si>
  <si>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</si>
  <si>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</si>
  <si>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</si>
  <si>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</si>
  <si>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</si>
  <si>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</si>
  <si>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</si>
  <si>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</si>
  <si>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</si>
  <si>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</si>
  <si>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</si>
  <si>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</si>
  <si>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</si>
  <si>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</si>
  <si>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</si>
  <si>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</si>
  <si>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</si>
  <si>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</si>
  <si>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</si>
  <si>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</si>
  <si>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</si>
  <si>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</si>
  <si>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</si>
  <si>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</si>
  <si>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</si>
  <si>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</si>
  <si>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</si>
  <si>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</si>
  <si>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</si>
  <si>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</si>
  <si>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</si>
  <si>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</si>
  <si>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</si>
  <si>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</si>
  <si>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</si>
  <si>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</si>
  <si>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</si>
  <si>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</si>
  <si>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</si>
  <si>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</si>
  <si>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</si>
  <si>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</si>
  <si>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</si>
  <si>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</si>
  <si>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</si>
  <si>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</si>
  <si>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</si>
  <si>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</si>
  <si>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</si>
  <si>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</si>
  <si>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</si>
  <si>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</si>
  <si>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</si>
  <si>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</si>
  <si>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</si>
  <si>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</si>
  <si>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</si>
  <si>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</si>
  <si>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</si>
  <si>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</si>
  <si>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</si>
  <si>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</si>
  <si>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</si>
  <si>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</si>
  <si>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</si>
  <si>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</si>
  <si>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</si>
  <si>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</si>
  <si>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</si>
  <si>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</si>
  <si>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</si>
  <si>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</si>
  <si>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</si>
  <si>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</si>
  <si>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</si>
  <si>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</si>
  <si>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</si>
  <si>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</si>
  <si>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</si>
  <si>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</si>
  <si>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</si>
  <si>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</si>
  <si>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</si>
  <si>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</si>
  <si>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</si>
  <si>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</si>
  <si>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</si>
  <si>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</si>
  <si>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</si>
  <si>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</si>
  <si>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</si>
  <si>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</si>
  <si>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</si>
  <si>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</si>
  <si>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</si>
  <si>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</si>
  <si>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</si>
  <si>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</si>
  <si>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</si>
  <si>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</si>
  <si>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</si>
  <si>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</si>
  <si>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</si>
  <si>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</si>
  <si>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</si>
  <si>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</si>
  <si>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</si>
  <si>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</si>
  <si>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</si>
  <si>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</si>
  <si>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</si>
  <si>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</si>
  <si>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</si>
  <si>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</si>
  <si>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</si>
  <si>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</si>
  <si>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</si>
  <si>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</si>
  <si>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</si>
  <si>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</si>
  <si>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</si>
  <si>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</si>
  <si>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</si>
  <si>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</si>
  <si>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</si>
  <si>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</si>
  <si>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</si>
  <si>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</si>
  <si>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</si>
  <si>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</si>
  <si>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</si>
  <si>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</si>
  <si>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</si>
  <si>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</si>
  <si>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</si>
  <si>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</si>
  <si>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</si>
  <si>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</si>
  <si>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</si>
  <si>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</si>
  <si>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</si>
  <si>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</si>
  <si>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</si>
  <si>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</si>
  <si>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</si>
  <si>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</si>
  <si>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</si>
  <si>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</si>
  <si>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</si>
  <si>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</si>
  <si>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</si>
  <si>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</si>
  <si>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</si>
  <si>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</si>
  <si>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</si>
  <si>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</si>
  <si>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</si>
  <si>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</si>
  <si>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</si>
  <si>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</si>
  <si>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</si>
  <si>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</si>
  <si>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</si>
  <si>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</si>
  <si>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</si>
  <si>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</si>
  <si>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</si>
  <si>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</si>
  <si>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</si>
  <si>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</si>
  <si>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</si>
  <si>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</si>
  <si>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</si>
  <si>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</si>
  <si>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</si>
  <si>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</si>
  <si>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</si>
  <si>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</si>
  <si>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</si>
  <si>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</si>
  <si>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</si>
  <si>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</si>
  <si>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</si>
  <si>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</si>
  <si>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</si>
  <si>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</si>
  <si>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</si>
  <si>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</si>
  <si>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</si>
  <si>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</si>
  <si>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</si>
  <si>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</si>
  <si>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</si>
  <si>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</si>
  <si>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</si>
  <si>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</si>
  <si>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</si>
  <si>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</si>
  <si>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</si>
  <si>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</si>
  <si>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</si>
  <si>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</si>
  <si>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</si>
  <si>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</si>
  <si>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</si>
  <si>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</si>
  <si>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</si>
  <si>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</si>
  <si>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</si>
  <si>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</si>
  <si>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</si>
  <si>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</si>
  <si>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</si>
  <si>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</si>
  <si>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</si>
  <si>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</si>
  <si>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</si>
  <si>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</si>
  <si>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</si>
  <si>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</si>
  <si>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</si>
  <si>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</si>
  <si>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</si>
  <si>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</si>
  <si>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</si>
  <si>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</si>
  <si>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</si>
  <si>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</si>
  <si>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</si>
  <si>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</si>
  <si>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</si>
  <si>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</si>
  <si>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</si>
  <si>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</si>
  <si>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</si>
  <si>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</si>
  <si>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</si>
  <si>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</si>
  <si>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</si>
  <si>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</si>
  <si>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</si>
  <si>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</si>
  <si>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</si>
  <si>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</si>
  <si>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</si>
  <si>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</si>
  <si>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</si>
  <si>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</si>
  <si>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</si>
  <si>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</si>
  <si>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</si>
  <si>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</si>
  <si>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</si>
  <si>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</si>
  <si>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</si>
  <si>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</si>
  <si>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</si>
  <si>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</si>
  <si>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</si>
  <si>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</si>
  <si>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</si>
  <si>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</si>
  <si>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</si>
  <si>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</si>
  <si>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</si>
  <si>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</si>
  <si>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</si>
  <si>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</si>
  <si>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</si>
  <si>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</si>
  <si>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</si>
  <si>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</si>
  <si>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</si>
  <si>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</si>
  <si>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</si>
  <si>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</si>
  <si>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</si>
  <si>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</si>
  <si>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</si>
  <si>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</si>
  <si>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</si>
  <si>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</si>
  <si>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</si>
  <si>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</si>
  <si>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</si>
  <si>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</si>
  <si>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</si>
  <si>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</si>
  <si>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</si>
  <si>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</si>
  <si>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</si>
  <si>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</si>
  <si>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</si>
  <si>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</si>
  <si>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</si>
  <si>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</si>
  <si>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</si>
  <si>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</si>
  <si>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</si>
  <si>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</si>
  <si>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</si>
  <si>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</si>
  <si>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</si>
  <si>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</si>
  <si>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</si>
  <si>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</si>
  <si>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</si>
  <si>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</si>
  <si>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</si>
  <si>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</si>
  <si>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</si>
  <si>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</si>
  <si>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</si>
  <si>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</si>
  <si>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</si>
  <si>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</si>
  <si>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</si>
  <si>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</si>
  <si>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</si>
  <si>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</si>
  <si>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</si>
  <si>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</si>
  <si>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</si>
  <si>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</si>
  <si>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</si>
  <si>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</si>
  <si>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</si>
  <si>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</si>
  <si>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</si>
  <si>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</si>
  <si>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</si>
  <si>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</si>
  <si>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</si>
  <si>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</si>
  <si>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</si>
  <si>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</si>
  <si>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</si>
  <si>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</si>
  <si>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</si>
  <si>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</si>
  <si>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</si>
  <si>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</si>
  <si>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</si>
  <si>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</si>
  <si>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</si>
  <si>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</si>
  <si>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</si>
  <si>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</si>
  <si>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</si>
  <si>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</si>
  <si>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</si>
  <si>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</si>
  <si>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</si>
  <si>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</si>
  <si>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</si>
  <si>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</si>
  <si>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</si>
  <si>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</si>
  <si>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</si>
  <si>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</si>
  <si>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</si>
  <si>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</si>
  <si>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</si>
  <si>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</si>
  <si>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</si>
  <si>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</si>
  <si>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</si>
  <si>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</si>
  <si>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</si>
  <si>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</si>
  <si>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</si>
  <si>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</si>
  <si>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</si>
  <si>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</si>
  <si>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</si>
  <si>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</si>
  <si>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</si>
  <si>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</si>
  <si>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</si>
  <si>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</si>
  <si>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</si>
  <si>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</si>
  <si>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</si>
  <si>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</si>
  <si>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</si>
  <si>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</si>
  <si>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</si>
  <si>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</si>
  <si>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</si>
  <si>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</si>
  <si>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</si>
  <si>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</si>
  <si>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</si>
  <si>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</si>
  <si>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</si>
  <si>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</si>
  <si>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</si>
  <si>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</si>
  <si>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</si>
  <si>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</si>
  <si>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</si>
  <si>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</si>
  <si>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</si>
  <si>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</si>
  <si>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</si>
  <si>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</si>
  <si>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</si>
  <si>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</si>
  <si>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</si>
  <si>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</si>
  <si>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</si>
  <si>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</si>
  <si>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</si>
  <si>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</si>
  <si>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</si>
  <si>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</si>
  <si>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</si>
  <si>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</si>
  <si>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</si>
  <si>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</si>
  <si>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</si>
  <si>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</si>
  <si>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</si>
  <si>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</si>
  <si>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</si>
  <si>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</si>
  <si>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</si>
  <si>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</si>
  <si>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</si>
  <si>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</si>
  <si>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</si>
  <si>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</si>
  <si>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</si>
  <si>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</si>
  <si>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</si>
  <si>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</si>
  <si>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</si>
  <si>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</si>
  <si>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</si>
  <si>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</si>
  <si>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</si>
  <si>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</si>
  <si>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</si>
  <si>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</si>
  <si>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</si>
  <si>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</si>
  <si>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</si>
  <si>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</si>
  <si>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</si>
  <si>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</si>
  <si>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</si>
  <si>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</si>
  <si>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</si>
  <si>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</si>
  <si>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</si>
  <si>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</si>
  <si>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</si>
  <si>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</si>
  <si>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</si>
  <si>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</si>
  <si>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</si>
  <si>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</si>
  <si>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</si>
  <si>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</si>
  <si>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</si>
  <si>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</si>
  <si>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</si>
  <si>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</si>
  <si>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</si>
  <si>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</si>
  <si>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</si>
  <si>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</si>
  <si>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</si>
  <si>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</si>
  <si>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</si>
  <si>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</si>
  <si>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</si>
  <si>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</si>
  <si>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</si>
  <si>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</si>
  <si>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</si>
  <si>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</si>
  <si>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</si>
  <si>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</si>
  <si>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</si>
  <si>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</si>
  <si>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</si>
  <si>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</si>
  <si>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</si>
  <si>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</si>
  <si>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</si>
  <si>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</si>
  <si>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</si>
  <si>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</si>
  <si>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</si>
  <si>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</si>
  <si>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</si>
  <si>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</si>
  <si>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</si>
  <si>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</si>
  <si>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</si>
  <si>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</si>
  <si>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</si>
  <si>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</si>
  <si>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</si>
  <si>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</si>
  <si>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</si>
  <si>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</si>
  <si>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</si>
  <si>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</si>
  <si>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</si>
  <si>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</si>
  <si>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</si>
  <si>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</si>
  <si>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</si>
  <si>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</si>
  <si>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</si>
  <si>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</si>
  <si>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</si>
  <si>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</si>
  <si>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</si>
  <si>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</si>
  <si>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</si>
  <si>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</si>
  <si>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</si>
  <si>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</si>
  <si>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</si>
  <si>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</si>
  <si>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</si>
  <si>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</si>
  <si>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</si>
  <si>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</si>
  <si>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</si>
  <si>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</si>
  <si>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</si>
  <si>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</si>
  <si>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</si>
  <si>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</si>
  <si>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</si>
  <si>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</si>
  <si>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</si>
  <si>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</si>
  <si>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</si>
  <si>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</si>
  <si>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</si>
  <si>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</si>
  <si>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</si>
  <si>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</si>
  <si>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</si>
  <si>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</si>
  <si>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</si>
  <si>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</si>
  <si>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</si>
  <si>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</si>
  <si>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</si>
  <si>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</si>
  <si>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</si>
  <si>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</si>
  <si>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</si>
  <si>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</si>
  <si>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</si>
  <si>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</si>
  <si>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</si>
  <si>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</si>
  <si>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</si>
  <si>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</si>
  <si>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</si>
  <si>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</si>
  <si>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</si>
  <si>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</si>
  <si>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</si>
  <si>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</si>
  <si>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</si>
  <si>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</si>
  <si>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</si>
  <si>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</si>
  <si>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</si>
  <si>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</si>
  <si>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</si>
  <si>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</si>
  <si>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</si>
  <si>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</si>
  <si>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</si>
  <si>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</si>
  <si>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</si>
  <si>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</si>
  <si>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</si>
  <si>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</si>
  <si>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</si>
  <si>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</si>
  <si>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</si>
  <si>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</si>
  <si>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</si>
  <si>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</si>
  <si>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</si>
  <si>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</si>
  <si>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</si>
  <si>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</si>
  <si>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</si>
  <si>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</si>
  <si>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</si>
  <si>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</si>
  <si>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</si>
  <si>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</si>
  <si>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</si>
  <si>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</si>
  <si>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</si>
  <si>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</si>
  <si>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</si>
  <si>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</si>
  <si>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</si>
  <si>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</si>
  <si>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</si>
  <si>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</si>
  <si>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</si>
  <si>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</si>
  <si>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</si>
  <si>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</si>
  <si>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</si>
  <si>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</si>
  <si>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</si>
  <si>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</si>
  <si>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</si>
  <si>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</si>
  <si>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</si>
  <si>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</si>
  <si>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</si>
  <si>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</si>
  <si>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</si>
  <si>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</si>
  <si>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</si>
  <si>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</si>
  <si>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</si>
  <si>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</si>
  <si>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</si>
  <si>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</si>
  <si>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</si>
  <si>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</si>
  <si>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</si>
  <si>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</si>
  <si>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</si>
  <si>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</si>
  <si>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</si>
  <si>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</si>
  <si>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</si>
  <si>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</si>
  <si>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</si>
  <si>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</si>
  <si>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</si>
  <si>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</si>
  <si>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</si>
  <si>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</si>
  <si>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</si>
  <si>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</si>
  <si>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</si>
  <si>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</si>
  <si>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</si>
  <si>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</si>
  <si>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</si>
  <si>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</si>
  <si>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</si>
  <si>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</si>
  <si>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</si>
  <si>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</si>
  <si>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</si>
  <si>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</si>
  <si>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</si>
  <si>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</si>
  <si>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</si>
  <si>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</si>
  <si>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</si>
  <si>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</si>
  <si>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</si>
  <si>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</si>
  <si>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</si>
  <si>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</si>
  <si>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</si>
  <si>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</si>
  <si>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</si>
  <si>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</si>
  <si>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</si>
  <si>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</si>
  <si>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</si>
  <si>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</si>
  <si>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</si>
  <si>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</si>
  <si>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</si>
  <si>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</si>
  <si>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</si>
  <si>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</si>
  <si>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</si>
  <si>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</si>
  <si>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</si>
  <si>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</si>
  <si>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</si>
  <si>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</si>
  <si>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</si>
  <si>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</si>
  <si>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</si>
  <si>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</si>
  <si>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</si>
  <si>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</si>
  <si>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</si>
  <si>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</si>
  <si>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</si>
  <si>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</si>
  <si>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</si>
  <si>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</si>
  <si>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</si>
  <si>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</si>
  <si>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</si>
  <si>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</si>
  <si>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</si>
  <si>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</si>
  <si>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</si>
  <si>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</si>
  <si>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</si>
  <si>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</si>
  <si>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</si>
  <si>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</si>
  <si>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</si>
  <si>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</si>
  <si>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</si>
  <si>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</si>
  <si>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</si>
  <si>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</si>
  <si>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</si>
  <si>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</si>
  <si>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</si>
  <si>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</si>
  <si>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</si>
  <si>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</si>
  <si>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</si>
  <si>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</si>
  <si>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</si>
  <si>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</si>
  <si>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</si>
  <si>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</si>
  <si>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</si>
  <si>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</si>
  <si>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</si>
  <si>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</si>
  <si>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</si>
  <si>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</si>
  <si>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</si>
  <si>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</si>
  <si>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</si>
  <si>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</si>
  <si>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</si>
  <si>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</si>
  <si>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</si>
  <si>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</si>
  <si>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</si>
  <si>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</si>
  <si>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</si>
  <si>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</si>
  <si>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</si>
  <si>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</si>
  <si>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</si>
  <si>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</si>
  <si>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</si>
  <si>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</si>
  <si>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</si>
  <si>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</si>
  <si>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</si>
  <si>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</si>
  <si>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</si>
  <si>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</si>
  <si>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</si>
  <si>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</si>
  <si>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</si>
  <si>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</si>
  <si>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</si>
  <si>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</si>
  <si>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</si>
  <si>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</si>
  <si>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</si>
  <si>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</si>
  <si>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</si>
  <si>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</si>
  <si>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</si>
  <si>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</si>
  <si>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</si>
  <si>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</si>
  <si>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</si>
  <si>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</si>
  <si>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</si>
  <si>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</si>
  <si>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</si>
  <si>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</si>
  <si>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</si>
  <si>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</si>
  <si>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</si>
  <si>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</si>
  <si>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</si>
  <si>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</si>
  <si>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</si>
  <si>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</si>
  <si>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</si>
  <si>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</si>
  <si>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</si>
  <si>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</si>
  <si>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</si>
  <si>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</si>
  <si>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</si>
  <si>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</si>
  <si>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</si>
  <si>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</si>
  <si>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</si>
  <si>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</si>
  <si>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</si>
  <si>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</si>
  <si>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</si>
  <si>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</si>
  <si>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</si>
  <si>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</si>
  <si>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</si>
  <si>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</si>
  <si>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</si>
  <si>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</si>
  <si>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</si>
  <si>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</si>
  <si>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</si>
  <si>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</si>
  <si>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</si>
  <si>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</si>
  <si>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</si>
  <si>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</si>
  <si>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</si>
  <si>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</si>
  <si>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</si>
  <si>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</si>
  <si>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</si>
  <si>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</si>
  <si>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</si>
  <si>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</si>
  <si>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</si>
  <si>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</si>
  <si>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</si>
  <si>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</si>
  <si>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</si>
  <si>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</si>
  <si>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</si>
  <si>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</si>
  <si>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</si>
  <si>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</si>
  <si>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</si>
  <si>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</si>
  <si>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</si>
  <si>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</si>
  <si>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</si>
  <si>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</si>
  <si>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</si>
  <si>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</si>
  <si>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</si>
  <si>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</si>
  <si>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</si>
  <si>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</si>
  <si>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</si>
  <si>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</si>
  <si>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</si>
  <si>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</si>
  <si>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</si>
  <si>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</si>
  <si>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</si>
  <si>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</si>
  <si>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</si>
  <si>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</si>
  <si>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</si>
  <si>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</si>
  <si>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</si>
  <si>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</si>
  <si>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</si>
  <si>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</si>
  <si>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</si>
  <si>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</si>
  <si>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</si>
  <si>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</si>
  <si>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</si>
  <si>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</si>
  <si>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</si>
  <si>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</si>
  <si>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</si>
  <si>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</si>
  <si>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</si>
  <si>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</si>
  <si>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</si>
  <si>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</si>
  <si>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</si>
  <si>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</si>
  <si>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</si>
  <si>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</si>
  <si>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</si>
  <si>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</si>
  <si>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</si>
  <si>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</si>
  <si>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</si>
  <si>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</si>
  <si>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</si>
  <si>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</si>
  <si>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</si>
  <si>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</si>
  <si>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</si>
  <si>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</si>
  <si>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</si>
  <si>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</si>
  <si>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</si>
  <si>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</si>
  <si>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</si>
  <si>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</si>
  <si>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</si>
  <si>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</si>
  <si>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</si>
  <si>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</si>
  <si>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</si>
  <si>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</si>
  <si>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</si>
  <si>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</si>
  <si>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</si>
  <si>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</si>
  <si>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</si>
  <si>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</si>
  <si>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</si>
  <si>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</si>
  <si>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</si>
  <si>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</si>
  <si>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</si>
  <si>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</si>
  <si>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</si>
  <si>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</si>
  <si>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</si>
  <si>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</si>
  <si>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</si>
  <si>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</si>
  <si>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</si>
  <si>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</si>
  <si>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</si>
  <si>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</si>
  <si>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</si>
  <si>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</si>
  <si>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</si>
  <si>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</si>
  <si>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</si>
  <si>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</si>
  <si>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</si>
  <si>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</si>
  <si>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</si>
  <si>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</si>
  <si>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</si>
  <si>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</si>
  <si>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</si>
  <si>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</si>
  <si>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</si>
  <si>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</si>
  <si>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</si>
  <si>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</si>
  <si>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</si>
  <si>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</si>
  <si>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</si>
  <si>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</si>
  <si>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</si>
  <si>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</si>
  <si>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</si>
  <si>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</si>
  <si>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</si>
  <si>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</si>
  <si>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</si>
  <si>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</si>
  <si>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</si>
  <si>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</si>
  <si>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</si>
  <si>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</si>
  <si>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</si>
  <si>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</si>
  <si>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</si>
  <si>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</si>
  <si>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</si>
  <si>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</si>
  <si>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</si>
  <si>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</si>
  <si>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</si>
  <si>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</si>
  <si>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</si>
  <si>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</si>
  <si>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</si>
  <si>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</si>
  <si>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</si>
  <si>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</si>
  <si>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</si>
  <si>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</si>
  <si>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</si>
  <si>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</si>
  <si>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</si>
  <si>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</si>
  <si>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</si>
  <si>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</si>
  <si>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</si>
  <si>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</si>
  <si>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</si>
  <si>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</si>
  <si>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</si>
  <si>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</si>
  <si>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</si>
  <si>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</si>
  <si>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</si>
  <si>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</si>
  <si>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</si>
  <si>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</si>
  <si>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</si>
  <si>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</si>
  <si>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</si>
  <si>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</si>
  <si>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</si>
  <si>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</si>
  <si>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</si>
  <si>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</si>
  <si>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</si>
  <si>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</si>
  <si>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</si>
  <si>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</si>
  <si>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</si>
  <si>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</si>
  <si>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</si>
  <si>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</si>
  <si>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</si>
  <si>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</si>
  <si>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</si>
  <si>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</si>
  <si>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</si>
  <si>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</si>
  <si>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</si>
  <si>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</si>
  <si>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</si>
  <si>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</si>
  <si>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</si>
  <si>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</si>
  <si>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</si>
  <si>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</si>
  <si>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</si>
  <si>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</si>
  <si>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</si>
  <si>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</si>
  <si>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</si>
  <si>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</si>
  <si>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</si>
  <si>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</si>
  <si>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</si>
  <si>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</si>
  <si>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</si>
  <si>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</si>
  <si>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</si>
  <si>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</si>
  <si>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</si>
  <si>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</si>
  <si>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</si>
  <si>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</si>
  <si>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</si>
  <si>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</si>
  <si>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</si>
  <si>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</si>
  <si>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</si>
  <si>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</si>
  <si>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</si>
  <si>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</si>
  <si>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</si>
  <si>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</si>
  <si>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</si>
  <si>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</si>
  <si>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</si>
  <si>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</si>
  <si>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</si>
  <si>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</si>
  <si>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</si>
  <si>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</si>
  <si>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</si>
  <si>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</si>
  <si>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</si>
  <si>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</si>
  <si>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</si>
  <si>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</si>
  <si>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</si>
  <si>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</si>
  <si>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</si>
  <si>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</si>
  <si>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</si>
  <si>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</si>
  <si>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</si>
  <si>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</si>
  <si>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</si>
  <si>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</si>
  <si>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</si>
  <si>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</si>
  <si>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</si>
  <si>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</si>
  <si>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</si>
  <si>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</si>
  <si>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</si>
  <si>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</si>
  <si>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</si>
  <si>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</si>
  <si>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</si>
  <si>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</si>
  <si>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</si>
  <si>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</si>
  <si>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</si>
  <si>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</si>
  <si>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</si>
  <si>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</si>
  <si>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</si>
  <si>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</si>
  <si>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</si>
  <si>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</si>
  <si>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</si>
  <si>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</si>
  <si>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</si>
  <si>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</si>
  <si>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</si>
  <si>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</si>
  <si>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</si>
  <si>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</si>
  <si>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</si>
  <si>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</si>
  <si>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</si>
  <si>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</si>
  <si>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</si>
  <si>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</si>
  <si>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</si>
  <si>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</si>
  <si>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</si>
  <si>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</si>
  <si>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</si>
  <si>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</si>
  <si>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</si>
  <si>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</si>
  <si>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</si>
  <si>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</si>
  <si>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</si>
  <si>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</si>
  <si>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</si>
  <si>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</si>
  <si>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</si>
  <si>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</si>
  <si>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</si>
  <si>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</si>
  <si>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</si>
  <si>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</si>
  <si>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</si>
  <si>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</si>
  <si>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</si>
  <si>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</si>
  <si>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</si>
  <si>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</si>
  <si>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</si>
  <si>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</si>
  <si>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</si>
  <si>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</si>
  <si>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</si>
  <si>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</si>
  <si>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</si>
  <si>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</si>
  <si>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</si>
  <si>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</si>
  <si>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</si>
  <si>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</si>
  <si>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</si>
  <si>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</si>
  <si>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</si>
  <si>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</si>
  <si>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</si>
  <si>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</si>
  <si>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</si>
  <si>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</si>
  <si>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</si>
  <si>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</si>
  <si>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</si>
  <si>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</si>
  <si>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</si>
  <si>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</si>
  <si>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</si>
  <si>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</si>
  <si>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</si>
  <si>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</si>
  <si>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</si>
  <si>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</si>
  <si>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</si>
  <si>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</si>
  <si>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</si>
  <si>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</si>
  <si>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</si>
  <si>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</si>
  <si>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</si>
  <si>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</si>
  <si>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</si>
  <si>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</si>
  <si>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</si>
  <si>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</si>
  <si>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</si>
  <si>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</si>
  <si>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</si>
  <si>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</si>
  <si>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</si>
  <si>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</si>
  <si>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</si>
  <si>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</si>
  <si>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</si>
  <si>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</si>
  <si>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</si>
  <si>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</si>
  <si>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</si>
  <si>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</si>
  <si>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</si>
  <si>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</si>
  <si>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</si>
  <si>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</si>
  <si>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</si>
  <si>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</si>
  <si>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</si>
  <si>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</si>
  <si>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</si>
  <si>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</si>
  <si>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</si>
  <si>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</si>
  <si>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</si>
  <si>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</si>
  <si>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</si>
  <si>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</si>
  <si>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</si>
  <si>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</si>
  <si>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</si>
  <si>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</si>
  <si>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</si>
  <si>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</si>
  <si>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</si>
  <si>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</si>
  <si>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</si>
  <si>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</si>
  <si>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</si>
  <si>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</si>
  <si>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</si>
  <si>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</si>
  <si>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</si>
  <si>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</si>
  <si>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</si>
  <si>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</si>
  <si>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</si>
  <si>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</si>
  <si>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</si>
  <si>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</si>
  <si>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</si>
  <si>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</si>
  <si>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</si>
  <si>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</si>
  <si>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</si>
  <si>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</si>
  <si>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</si>
  <si>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</si>
  <si>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</si>
  <si>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</si>
  <si>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</si>
  <si>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</si>
  <si>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</si>
  <si>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</si>
  <si>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</si>
  <si>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</si>
  <si>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</si>
  <si>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</si>
  <si>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</si>
  <si>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</si>
  <si>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</si>
  <si>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</si>
  <si>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</si>
  <si>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</si>
  <si>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</si>
  <si>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</si>
  <si>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</si>
  <si>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</si>
  <si>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</si>
  <si>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</si>
  <si>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</si>
  <si>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</si>
  <si>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</si>
  <si>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</si>
  <si>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</si>
  <si>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</si>
  <si>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</si>
  <si>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</si>
  <si>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</si>
  <si>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</si>
  <si>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</si>
  <si>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</si>
  <si>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</si>
  <si>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</si>
  <si>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</si>
  <si>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</si>
  <si>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</si>
  <si>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</si>
  <si>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</si>
  <si>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</si>
  <si>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</si>
  <si>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</si>
  <si>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</si>
  <si>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</si>
  <si>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</si>
  <si>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</si>
  <si>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</si>
  <si>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</si>
  <si>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</si>
  <si>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</si>
  <si>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</si>
  <si>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</si>
  <si>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</si>
  <si>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</si>
  <si>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</si>
  <si>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</si>
  <si>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</si>
  <si>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</si>
  <si>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</si>
  <si>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</si>
  <si>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</si>
  <si>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</si>
  <si>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</si>
  <si>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</si>
  <si>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</si>
  <si>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</si>
  <si>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</si>
  <si>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</si>
  <si>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</si>
  <si>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</si>
  <si>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</si>
  <si>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</si>
  <si>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</si>
  <si>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</si>
  <si>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</si>
  <si>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</si>
  <si>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</si>
  <si>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</si>
  <si>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</si>
  <si>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</si>
  <si>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</si>
  <si>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</si>
  <si>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</si>
  <si>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</si>
  <si>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</si>
  <si>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</si>
  <si>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</si>
  <si>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</si>
  <si>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</si>
  <si>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</si>
  <si>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</si>
  <si>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</si>
  <si>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</si>
  <si>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</si>
  <si>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</si>
  <si>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</si>
  <si>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</si>
  <si>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</si>
  <si>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</si>
  <si>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</si>
  <si>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</si>
  <si>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</si>
  <si>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</si>
  <si>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</si>
  <si>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</si>
  <si>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</si>
  <si>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</si>
  <si>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</si>
  <si>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</si>
  <si>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</si>
  <si>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</si>
  <si>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</si>
  <si>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</si>
  <si>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</si>
  <si>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</si>
  <si>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</si>
  <si>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</si>
  <si>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</si>
  <si>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</si>
  <si>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</si>
  <si>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</si>
  <si>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</si>
  <si>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</si>
  <si>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</si>
  <si>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</si>
  <si>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</si>
  <si>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</si>
  <si>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</si>
  <si>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</si>
  <si>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</si>
  <si>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</si>
  <si>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</si>
  <si>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</si>
  <si>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</si>
  <si>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</si>
  <si>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</si>
  <si>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</si>
  <si>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</si>
  <si>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</si>
  <si>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</si>
  <si>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</si>
  <si>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</si>
  <si>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</si>
  <si>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</si>
  <si>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</si>
  <si>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</si>
  <si>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</si>
  <si>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</si>
  <si>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</si>
  <si>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</si>
  <si>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</si>
  <si>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</si>
  <si>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</si>
  <si>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</si>
  <si>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</si>
  <si>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</si>
  <si>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</si>
  <si>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</si>
  <si>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</si>
  <si>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</si>
  <si>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</si>
  <si>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</si>
  <si>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</si>
  <si>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</si>
  <si>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</si>
  <si>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</si>
  <si>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</si>
  <si>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</si>
  <si>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</si>
  <si>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</si>
  <si>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</si>
  <si>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</si>
  <si>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</si>
  <si>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</si>
  <si>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</si>
  <si>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</si>
  <si>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</si>
  <si>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</si>
  <si>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</si>
  <si>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</si>
  <si>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</si>
  <si>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</si>
  <si>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</si>
  <si>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</si>
  <si>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</si>
  <si>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</si>
  <si>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</si>
  <si>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</si>
  <si>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</si>
  <si>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</si>
  <si>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</si>
  <si>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</si>
  <si>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</si>
  <si>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</si>
  <si>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</si>
  <si>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</si>
  <si>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</si>
  <si>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</si>
  <si>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</si>
  <si>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</si>
  <si>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</si>
  <si>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</si>
  <si>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</si>
  <si>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</si>
  <si>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</si>
  <si>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</si>
  <si>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</si>
  <si>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</si>
  <si>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</si>
  <si>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</si>
  <si>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</si>
  <si>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</si>
  <si>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</si>
  <si>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</si>
  <si>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</si>
  <si>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</si>
  <si>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</si>
  <si>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</si>
  <si>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</si>
  <si>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</si>
  <si>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</si>
  <si>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</si>
  <si>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</si>
  <si>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</si>
  <si>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</si>
  <si>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</si>
  <si>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</si>
  <si>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</si>
  <si>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</si>
  <si>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</si>
  <si>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</si>
  <si>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</si>
  <si>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</si>
  <si>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</si>
  <si>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</si>
  <si>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</si>
  <si>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</si>
  <si>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</si>
  <si>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</si>
  <si>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</si>
  <si>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</si>
  <si>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</si>
  <si>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</si>
  <si>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</si>
  <si>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</si>
  <si>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</si>
  <si>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</si>
  <si>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</si>
  <si>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</si>
  <si>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</si>
  <si>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</si>
  <si>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</si>
  <si>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</si>
  <si>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</si>
  <si>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</si>
  <si>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</si>
  <si>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</si>
  <si>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</si>
  <si>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</si>
  <si>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</si>
  <si>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</si>
  <si>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</si>
  <si>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</si>
  <si>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</si>
  <si>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</si>
  <si>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</si>
  <si>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</si>
  <si>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</si>
  <si>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</si>
  <si>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</si>
  <si>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</si>
  <si>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</si>
  <si>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</si>
  <si>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</si>
  <si>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</si>
  <si>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</si>
  <si>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</si>
  <si>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</si>
  <si>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</si>
  <si>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</si>
  <si>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</si>
  <si>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</si>
  <si>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</si>
  <si>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</si>
  <si>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</si>
  <si>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</si>
  <si>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</si>
  <si>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</si>
  <si>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</si>
  <si>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</si>
  <si>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</si>
  <si>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</si>
  <si>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</si>
  <si>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</si>
  <si>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</si>
  <si>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</si>
  <si>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</si>
  <si>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</si>
  <si>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</si>
  <si>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</si>
  <si>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</si>
  <si>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</si>
  <si>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</si>
  <si>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</si>
  <si>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</si>
  <si>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</si>
  <si>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</si>
  <si>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</si>
  <si>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</si>
  <si>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</si>
  <si>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</si>
  <si>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</si>
  <si>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</si>
  <si>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</si>
  <si>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</si>
  <si>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</si>
  <si>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</si>
  <si>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</si>
  <si>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</si>
  <si>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</si>
  <si>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</si>
  <si>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</si>
  <si>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</si>
  <si>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</si>
  <si>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</si>
  <si>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</si>
  <si>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</si>
  <si>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</si>
  <si>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</si>
  <si>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</si>
  <si>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</si>
  <si>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</si>
  <si>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</si>
  <si>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</si>
  <si>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</si>
  <si>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</si>
  <si>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</si>
  <si>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</si>
  <si>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</si>
  <si>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</si>
  <si>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</si>
  <si>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</si>
  <si>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</si>
  <si>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</si>
  <si>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</si>
  <si>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</si>
  <si>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</si>
  <si>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</si>
  <si>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</si>
  <si>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</si>
  <si>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</si>
  <si>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</si>
  <si>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</si>
  <si>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</si>
  <si>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</si>
  <si>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</si>
  <si>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</si>
  <si>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</si>
  <si>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</si>
  <si>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</si>
  <si>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</si>
  <si>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</si>
  <si>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</si>
  <si>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</si>
  <si>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</si>
  <si>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</si>
  <si>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</si>
  <si>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</si>
  <si>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</si>
  <si>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</si>
  <si>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</si>
  <si>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</si>
  <si>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</si>
  <si>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</si>
  <si>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</si>
  <si>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</si>
  <si>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</si>
  <si>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</si>
  <si>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</si>
  <si>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</si>
  <si>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</si>
  <si>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</si>
  <si>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</si>
  <si>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</si>
  <si>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</si>
  <si>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</si>
  <si>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</si>
  <si>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</si>
  <si>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</si>
  <si>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</si>
  <si>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</si>
  <si>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</si>
  <si>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</si>
  <si>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</si>
  <si>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</si>
  <si>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</si>
  <si>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</si>
  <si>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</si>
  <si>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</si>
  <si>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</si>
  <si>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</si>
  <si>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</si>
  <si>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</si>
  <si>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</si>
  <si>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</si>
  <si>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</si>
  <si>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</si>
  <si>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</si>
  <si>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</si>
  <si>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</si>
  <si>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</si>
  <si>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</si>
  <si>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</si>
  <si>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</si>
  <si>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</si>
  <si>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</si>
  <si>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</si>
  <si>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</si>
  <si>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</si>
  <si>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</si>
  <si>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</si>
  <si>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</si>
  <si>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</si>
  <si>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</si>
  <si>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</si>
  <si>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</si>
  <si>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</si>
  <si>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</si>
  <si>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</si>
  <si>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</si>
  <si>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</si>
  <si>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</si>
  <si>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</si>
  <si>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</si>
  <si>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</si>
  <si>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</si>
  <si>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</si>
  <si>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</si>
  <si>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</si>
  <si>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</si>
  <si>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</si>
  <si>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</si>
  <si>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</si>
  <si>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</si>
  <si>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</si>
  <si>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</si>
  <si>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</si>
  <si>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</si>
  <si>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</si>
  <si>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</si>
  <si>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</si>
  <si>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</si>
  <si>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</si>
  <si>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</si>
  <si>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</si>
  <si>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</si>
  <si>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</si>
  <si>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</si>
  <si>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</si>
  <si>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</si>
  <si>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</si>
  <si>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</si>
  <si>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</si>
  <si>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</si>
  <si>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</si>
  <si>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</si>
  <si>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</si>
  <si>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</si>
  <si>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</si>
  <si>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</si>
  <si>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</si>
  <si>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</si>
  <si>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</si>
  <si>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</si>
  <si>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</si>
  <si>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</si>
  <si>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</si>
  <si>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</si>
  <si>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</si>
  <si>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</si>
  <si>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</si>
  <si>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</si>
  <si>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</si>
  <si>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</si>
  <si>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</si>
  <si>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</si>
  <si>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</si>
  <si>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</si>
  <si>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</si>
  <si>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</si>
  <si>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</si>
  <si>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</si>
  <si>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</si>
  <si>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</si>
  <si>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</si>
  <si>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</si>
  <si>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</si>
  <si>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</si>
  <si>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</si>
  <si>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</si>
  <si>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</si>
  <si>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</si>
  <si>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</si>
  <si>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</si>
  <si>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</si>
  <si>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</si>
  <si>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</si>
  <si>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</si>
  <si>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</si>
  <si>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</si>
  <si>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</si>
  <si>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</si>
  <si>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</si>
  <si>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</si>
  <si>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</si>
  <si>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</si>
  <si>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</si>
  <si>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</si>
  <si>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</si>
  <si>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</si>
  <si>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</si>
  <si>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</si>
  <si>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</si>
  <si>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</si>
  <si>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</si>
  <si>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</si>
  <si>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</si>
  <si>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</si>
  <si>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</si>
  <si>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</si>
  <si>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</si>
  <si>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</si>
  <si>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</si>
  <si>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</si>
  <si>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</si>
  <si>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</si>
  <si>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</si>
  <si>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</si>
  <si>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</si>
  <si>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</si>
  <si>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</si>
  <si>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</si>
  <si>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</si>
  <si>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</si>
  <si>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</si>
  <si>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</si>
  <si>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</si>
  <si>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</si>
  <si>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</si>
  <si>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</si>
  <si>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</si>
  <si>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</si>
  <si>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</si>
  <si>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</si>
  <si>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</si>
  <si>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</si>
  <si>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</si>
  <si>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</si>
  <si>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</si>
  <si>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</si>
  <si>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</si>
  <si>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</si>
  <si>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</si>
  <si>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</si>
  <si>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</si>
  <si>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</si>
  <si>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</si>
  <si>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</si>
  <si>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</si>
  <si>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</si>
  <si>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</si>
  <si>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</si>
  <si>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</si>
  <si>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</si>
  <si>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</si>
  <si>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</si>
  <si>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</si>
  <si>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</si>
  <si>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</si>
  <si>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</si>
  <si>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</si>
  <si>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</si>
  <si>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</si>
  <si>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</si>
  <si>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</si>
  <si>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</si>
  <si>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</si>
  <si>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</si>
  <si>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</si>
  <si>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</si>
  <si>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</si>
  <si>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</si>
  <si>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</si>
  <si>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</si>
  <si>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</si>
  <si>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</si>
  <si>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</si>
  <si>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</si>
  <si>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</si>
  <si>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</si>
  <si>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</si>
  <si>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</si>
  <si>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</si>
  <si>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</si>
  <si>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</si>
  <si>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</si>
  <si>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</si>
  <si>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</si>
  <si>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</si>
  <si>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</si>
  <si>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</si>
  <si>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</si>
  <si>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</si>
  <si>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</si>
  <si>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</si>
  <si>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</si>
  <si>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</si>
  <si>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</si>
  <si>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</si>
  <si>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</si>
  <si>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</si>
  <si>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</si>
  <si>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</si>
  <si>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</si>
  <si>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</si>
  <si>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</si>
  <si>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</si>
  <si>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</si>
  <si>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</si>
  <si>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</si>
  <si>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</si>
  <si>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</si>
  <si>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</si>
  <si>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</si>
  <si>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</si>
  <si>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</si>
  <si>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</si>
  <si>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</si>
  <si>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</si>
  <si>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</si>
  <si>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</si>
  <si>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</si>
  <si>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</si>
  <si>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</si>
  <si>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</si>
  <si>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</si>
  <si>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</si>
  <si>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</si>
  <si>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</si>
  <si>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</si>
  <si>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</si>
  <si>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</si>
  <si>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</si>
  <si>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</si>
  <si>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</si>
  <si>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</si>
  <si>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</si>
  <si>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</si>
  <si>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</si>
  <si>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</si>
  <si>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</si>
  <si>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</si>
  <si>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</si>
  <si>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</si>
  <si>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</si>
  <si>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</si>
  <si>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</si>
  <si>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</si>
  <si>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</si>
  <si>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</si>
  <si>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</si>
  <si>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</si>
  <si>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</si>
  <si>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</si>
  <si>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</si>
  <si>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</si>
  <si>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</si>
  <si>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</si>
  <si>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</si>
  <si>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</si>
  <si>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</si>
  <si>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</si>
  <si>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</si>
  <si>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</si>
  <si>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</si>
  <si>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</si>
  <si>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</si>
  <si>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</si>
  <si>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</si>
  <si>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</si>
  <si>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</si>
  <si>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</si>
  <si>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</si>
  <si>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</si>
  <si>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</si>
  <si>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</si>
  <si>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</si>
  <si>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</si>
  <si>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</si>
  <si>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</si>
  <si>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</si>
  <si>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</si>
  <si>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</si>
  <si>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</si>
  <si>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</si>
  <si>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</si>
  <si>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</si>
  <si>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</si>
  <si>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</si>
  <si>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</si>
  <si>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</si>
  <si>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</si>
  <si>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</si>
  <si>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</si>
  <si>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</si>
  <si>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</si>
  <si>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</si>
  <si>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</si>
  <si>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</si>
  <si>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</si>
  <si>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</si>
  <si>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</si>
  <si>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</si>
  <si>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</si>
  <si>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</si>
  <si>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</si>
  <si>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</si>
  <si>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</si>
  <si>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</si>
  <si>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</si>
  <si>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</si>
  <si>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</si>
  <si>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</si>
  <si>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</si>
  <si>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</si>
  <si>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</si>
  <si>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</si>
  <si>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</si>
  <si>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</si>
  <si>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</si>
  <si>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</si>
  <si>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</si>
  <si>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</si>
  <si>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</si>
  <si>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</si>
  <si>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</si>
  <si>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</si>
  <si>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</si>
  <si>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</si>
  <si>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</si>
  <si>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</si>
  <si>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</si>
  <si>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</si>
  <si>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</si>
  <si>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</si>
  <si>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</si>
  <si>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</si>
  <si>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</si>
  <si>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</si>
  <si>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</si>
  <si>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</si>
  <si>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</si>
  <si>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</si>
  <si>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</si>
  <si>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</si>
  <si>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</si>
  <si>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</si>
  <si>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</si>
  <si>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</si>
  <si>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</si>
  <si>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</si>
  <si>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</si>
  <si>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</si>
  <si>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</si>
  <si>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</si>
  <si>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</si>
  <si>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</si>
  <si>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</si>
  <si>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</si>
  <si>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</si>
  <si>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</si>
  <si>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</si>
  <si>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</si>
  <si>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</si>
  <si>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</si>
  <si>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</si>
  <si>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</si>
  <si>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</si>
  <si>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</si>
  <si>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</si>
  <si>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</si>
  <si>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</si>
  <si>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</si>
  <si>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</si>
  <si>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</si>
  <si>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</si>
  <si>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</si>
  <si>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</si>
  <si>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</si>
  <si>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</si>
  <si>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</si>
  <si>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</si>
  <si>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</si>
  <si>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</si>
  <si>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</si>
  <si>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</si>
  <si>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</si>
  <si>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</si>
  <si>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</si>
  <si>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</si>
  <si>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</si>
  <si>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</si>
  <si>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</si>
  <si>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</si>
  <si>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</si>
  <si>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</si>
  <si>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</si>
  <si>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</si>
  <si>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</si>
  <si>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</si>
  <si>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</si>
  <si>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</si>
  <si>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</si>
  <si>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</si>
  <si>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</si>
  <si>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</si>
  <si>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</si>
  <si>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</si>
  <si>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</si>
  <si>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</si>
  <si>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</si>
  <si>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</si>
  <si>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</si>
  <si>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</si>
  <si>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</si>
  <si>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</si>
  <si>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</si>
  <si>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</si>
  <si>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</si>
  <si>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</si>
  <si>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</si>
  <si>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</si>
  <si>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</si>
  <si>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</si>
  <si>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</si>
  <si>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</si>
  <si>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</si>
  <si>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</si>
  <si>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</si>
  <si>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</si>
  <si>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</si>
  <si>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</si>
  <si>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</si>
  <si>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</si>
  <si>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</si>
  <si>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</si>
  <si>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</si>
  <si>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</si>
  <si>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</si>
  <si>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</si>
  <si>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</si>
  <si>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</si>
  <si>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</si>
  <si>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</si>
  <si>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</si>
  <si>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</si>
  <si>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</si>
  <si>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</si>
  <si>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</si>
  <si>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</si>
  <si>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</si>
  <si>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</si>
  <si>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</si>
  <si>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</si>
  <si>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</si>
  <si>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</si>
  <si>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</si>
  <si>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</si>
  <si>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</si>
  <si>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</si>
  <si>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</si>
  <si>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</si>
  <si>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</si>
  <si>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</si>
  <si>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</si>
  <si>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</si>
  <si>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</si>
  <si>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</si>
  <si>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</si>
  <si>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</si>
  <si>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</si>
  <si>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</si>
  <si>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</si>
  <si>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</si>
  <si>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</si>
  <si>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</si>
  <si>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</si>
  <si>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</si>
  <si>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</si>
  <si>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</si>
  <si>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</si>
  <si>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</si>
  <si>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</si>
  <si>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</si>
  <si>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</si>
  <si>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</si>
  <si>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</si>
  <si>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</si>
  <si>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</si>
  <si>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</si>
  <si>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</si>
  <si>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</si>
  <si>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</si>
  <si>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</si>
  <si>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</si>
  <si>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</si>
  <si>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</si>
  <si>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</si>
  <si>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</si>
  <si>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</si>
  <si>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</si>
  <si>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</si>
  <si>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</si>
  <si>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</si>
  <si>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</si>
  <si>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</si>
  <si>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</si>
  <si>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</si>
  <si>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</si>
  <si>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</si>
  <si>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</si>
  <si>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</si>
  <si>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</si>
  <si>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</si>
  <si>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</si>
  <si>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</si>
  <si>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</si>
  <si>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</si>
  <si>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</si>
  <si>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</si>
  <si>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</si>
  <si>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</si>
  <si>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</si>
  <si>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</si>
  <si>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</si>
  <si>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</si>
  <si>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</si>
  <si>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</si>
  <si>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</si>
  <si>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</si>
  <si>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</si>
  <si>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</si>
  <si>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</si>
  <si>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</si>
  <si>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</si>
  <si>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</si>
  <si>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</si>
  <si>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</si>
  <si>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</si>
  <si>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</si>
  <si>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</si>
  <si>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</si>
  <si>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</si>
  <si>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</si>
  <si>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</si>
  <si>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</si>
  <si>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</si>
  <si>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</si>
  <si>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</si>
  <si>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</si>
  <si>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</si>
  <si>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</si>
  <si>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</si>
  <si>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</si>
  <si>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</si>
  <si>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</si>
  <si>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</si>
  <si>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</si>
  <si>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</si>
  <si>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</si>
  <si>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</si>
  <si>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</si>
  <si>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</si>
  <si>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</si>
  <si>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</si>
  <si>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</si>
  <si>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</si>
  <si>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</si>
  <si>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</si>
  <si>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</si>
  <si>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</si>
  <si>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</si>
  <si>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</si>
  <si>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</si>
  <si>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</si>
  <si>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</si>
  <si>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</si>
  <si>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</si>
  <si>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</si>
  <si>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</si>
  <si>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</si>
  <si>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</si>
  <si>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</si>
  <si>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</si>
  <si>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</si>
  <si>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</si>
  <si>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</si>
  <si>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</si>
  <si>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</si>
  <si>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</si>
  <si>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</si>
  <si>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</si>
  <si>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</si>
  <si>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</si>
  <si>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</si>
  <si>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</si>
  <si>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</si>
  <si>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</si>
  <si>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</si>
  <si>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</si>
  <si>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</si>
  <si>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</si>
  <si>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</si>
  <si>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</si>
  <si>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</si>
  <si>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</si>
  <si>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</si>
  <si>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</si>
  <si>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</si>
  <si>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</si>
  <si>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</si>
  <si>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</si>
  <si>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</si>
  <si>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</si>
  <si>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</si>
  <si>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</si>
  <si>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</si>
  <si>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</si>
  <si>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</si>
  <si>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</si>
  <si>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</si>
  <si>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</si>
  <si>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</si>
  <si>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</si>
  <si>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</si>
  <si>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</si>
  <si>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</si>
  <si>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</si>
  <si>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</si>
  <si>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</si>
  <si>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</si>
  <si>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</si>
  <si>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</si>
  <si>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</si>
  <si>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</si>
  <si>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</si>
  <si>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</si>
  <si>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</si>
  <si>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</si>
  <si>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</si>
  <si>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</si>
  <si>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</si>
  <si>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</si>
  <si>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</si>
  <si>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</si>
  <si>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</si>
  <si>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</si>
  <si>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</si>
  <si>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</si>
  <si>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</si>
  <si>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</si>
  <si>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</si>
  <si>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</si>
  <si>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</si>
  <si>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</si>
  <si>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</si>
  <si>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</si>
  <si>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</si>
  <si>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</si>
  <si>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</si>
  <si>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</si>
  <si>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</si>
  <si>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</si>
  <si>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</si>
  <si>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</si>
  <si>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</si>
  <si>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</si>
  <si>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</si>
  <si>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</si>
  <si>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</si>
  <si>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</si>
  <si>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</si>
  <si>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</si>
  <si>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</si>
  <si>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</si>
  <si>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</si>
  <si>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</si>
  <si>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</si>
  <si>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</si>
  <si>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</si>
  <si>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</si>
  <si>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</si>
  <si>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</si>
  <si>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</si>
  <si>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</si>
  <si>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</si>
  <si>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</si>
  <si>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</si>
  <si>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</si>
  <si>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</si>
  <si>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</si>
  <si>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</si>
  <si>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</si>
  <si>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</si>
  <si>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</si>
  <si>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</si>
  <si>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</si>
  <si>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</si>
  <si>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</si>
  <si>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</si>
  <si>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</si>
  <si>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</si>
  <si>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</si>
  <si>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</si>
  <si>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</si>
  <si>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</si>
  <si>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</si>
  <si>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</si>
  <si>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</si>
  <si>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</si>
  <si>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</si>
  <si>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</si>
  <si>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</si>
  <si>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</si>
  <si>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</si>
  <si>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</si>
  <si>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</si>
  <si>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</si>
  <si>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</si>
  <si>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</si>
  <si>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</si>
  <si>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</si>
  <si>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</si>
  <si>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</si>
  <si>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</si>
  <si>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</si>
  <si>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</si>
  <si>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</si>
  <si>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</si>
  <si>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</si>
  <si>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</si>
  <si>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</si>
  <si>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</si>
  <si>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</si>
  <si>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</si>
  <si>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</si>
  <si>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</si>
  <si>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</si>
  <si>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</si>
  <si>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</si>
  <si>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</si>
  <si>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</si>
  <si>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</si>
  <si>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</si>
  <si>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</si>
  <si>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</si>
  <si>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</si>
  <si>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</si>
  <si>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</si>
  <si>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</si>
  <si>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</si>
  <si>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</si>
  <si>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</si>
  <si>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</si>
  <si>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</si>
  <si>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</si>
  <si>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</si>
  <si>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</si>
  <si>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</si>
  <si>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</si>
  <si>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</si>
  <si>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</si>
  <si>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</si>
  <si>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</si>
  <si>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</si>
  <si>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</si>
  <si>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</si>
  <si>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</si>
  <si>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</si>
  <si>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</si>
  <si>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</si>
  <si>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</si>
  <si>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</si>
  <si>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</si>
  <si>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</si>
  <si>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</si>
  <si>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</si>
  <si>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</si>
  <si>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</si>
  <si>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</si>
  <si>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</si>
  <si>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</si>
  <si>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</si>
  <si>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</si>
  <si>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</si>
  <si>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</si>
  <si>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</si>
  <si>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</si>
  <si>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</si>
  <si>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</si>
  <si>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</si>
  <si>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</si>
  <si>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</si>
  <si>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</si>
  <si>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</si>
  <si>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</si>
  <si>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</si>
  <si>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</si>
  <si>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</si>
  <si>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</si>
  <si>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</si>
  <si>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</si>
  <si>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</si>
  <si>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</si>
  <si>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</si>
  <si>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</si>
  <si>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</si>
  <si>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</si>
  <si>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</si>
  <si>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</si>
  <si>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</si>
  <si>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</si>
  <si>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</si>
  <si>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</si>
  <si>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</si>
  <si>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</si>
  <si>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</si>
  <si>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</si>
  <si>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</si>
  <si>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</si>
  <si>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</si>
  <si>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</si>
  <si>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</si>
  <si>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</si>
  <si>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</si>
  <si>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</si>
  <si>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</si>
  <si>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</si>
  <si>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</si>
  <si>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</si>
  <si>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</si>
  <si>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</si>
  <si>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</si>
  <si>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</si>
  <si>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</si>
  <si>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</si>
  <si>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</si>
  <si>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</si>
  <si>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</si>
  <si>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</si>
  <si>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</si>
  <si>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</si>
  <si>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</si>
  <si>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</si>
  <si>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</si>
  <si>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</si>
  <si>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</si>
  <si>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</si>
  <si>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</si>
  <si>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</si>
  <si>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</si>
  <si>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</si>
  <si>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</si>
  <si>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</si>
  <si>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</si>
  <si>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</si>
  <si>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</si>
  <si>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</si>
  <si>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</si>
  <si>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</si>
  <si>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</si>
  <si>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</si>
  <si>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</si>
  <si>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</si>
  <si>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</si>
  <si>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</si>
  <si>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</si>
  <si>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</si>
  <si>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</si>
  <si>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</si>
  <si>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</si>
  <si>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</si>
  <si>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</si>
  <si>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</si>
  <si>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</si>
  <si>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</si>
  <si>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</si>
  <si>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</si>
  <si>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</si>
  <si>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</si>
  <si>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</si>
  <si>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</si>
  <si>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</si>
  <si>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</si>
  <si>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</si>
  <si>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</si>
  <si>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</si>
  <si>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</si>
  <si>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</si>
  <si>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</si>
  <si>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</si>
  <si>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</si>
  <si>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</si>
  <si>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</si>
  <si>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</si>
  <si>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</si>
  <si>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</si>
  <si>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</si>
  <si>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</si>
  <si>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</si>
  <si>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</si>
  <si>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</si>
  <si>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</si>
  <si>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</si>
  <si>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</si>
  <si>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</si>
  <si>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</si>
  <si>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</si>
  <si>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</si>
  <si>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</si>
  <si>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</si>
  <si>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</si>
  <si>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</si>
  <si>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</si>
  <si>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</si>
  <si>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</si>
  <si>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</si>
  <si>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</si>
  <si>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</si>
  <si>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</si>
  <si>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</si>
  <si>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</si>
  <si>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</si>
  <si>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</si>
  <si>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</si>
  <si>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</si>
  <si>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</si>
  <si>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</si>
  <si>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</si>
  <si>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</si>
  <si>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</si>
  <si>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</si>
  <si>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</si>
  <si>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</si>
  <si>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</si>
  <si>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</si>
  <si>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</si>
  <si>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</si>
  <si>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</si>
  <si>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</si>
  <si>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</si>
  <si>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</si>
  <si>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</si>
  <si>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</si>
  <si>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</si>
  <si>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</si>
  <si>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</si>
  <si>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</si>
  <si>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</si>
  <si>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</si>
  <si>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</si>
  <si>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</si>
  <si>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</si>
  <si>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</si>
  <si>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</si>
  <si>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</si>
  <si>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</si>
  <si>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</si>
  <si>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</si>
  <si>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</si>
  <si>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</si>
  <si>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</si>
  <si>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</si>
  <si>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</si>
  <si>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</si>
  <si>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</si>
  <si>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</si>
  <si>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</si>
  <si>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</si>
  <si>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</si>
  <si>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</si>
  <si>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</si>
  <si>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</si>
  <si>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</si>
  <si>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</si>
  <si>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</si>
  <si>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</si>
  <si>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</si>
  <si>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</si>
  <si>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</si>
  <si>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</si>
  <si>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</si>
  <si>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</si>
  <si>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</si>
  <si>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</si>
  <si>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</si>
  <si>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</si>
  <si>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</si>
  <si>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</si>
  <si>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</si>
  <si>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</si>
  <si>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</si>
  <si>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</si>
  <si>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</si>
  <si>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</si>
  <si>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</si>
  <si>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</si>
  <si>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</si>
  <si>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</si>
  <si>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</si>
  <si>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</si>
  <si>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</si>
  <si>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</si>
  <si>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</si>
  <si>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</si>
  <si>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</si>
  <si>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</si>
  <si>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</si>
  <si>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</si>
  <si>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</si>
  <si>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</si>
  <si>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</si>
  <si>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</si>
  <si>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</si>
  <si>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</si>
  <si>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</si>
  <si>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</si>
  <si>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</si>
  <si>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</si>
  <si>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</si>
  <si>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</si>
  <si>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</si>
  <si>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</si>
  <si>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</si>
  <si>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</si>
  <si>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</si>
  <si>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</si>
  <si>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</si>
  <si>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</si>
  <si>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</si>
  <si>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</si>
  <si>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</si>
  <si>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</si>
  <si>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</si>
  <si>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</si>
  <si>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</si>
  <si>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</si>
  <si>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</si>
  <si>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</si>
  <si>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</si>
  <si>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</si>
  <si>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</si>
  <si>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</si>
  <si>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</si>
  <si>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</si>
  <si>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</si>
  <si>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</si>
  <si>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</si>
  <si>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</si>
  <si>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</si>
  <si>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</si>
  <si>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</si>
  <si>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</si>
  <si>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</si>
  <si>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</si>
  <si>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</si>
  <si>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</si>
  <si>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</si>
  <si>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</si>
  <si>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</si>
  <si>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</si>
  <si>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</si>
  <si>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</si>
  <si>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</si>
  <si>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</si>
  <si>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</si>
  <si>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</si>
  <si>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</si>
  <si>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</si>
  <si>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</si>
  <si>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</si>
  <si>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</si>
  <si>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</si>
  <si>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</si>
  <si>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</si>
  <si>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</si>
  <si>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</si>
  <si>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</si>
  <si>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</si>
  <si>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</si>
  <si>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</si>
  <si>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</si>
  <si>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</si>
  <si>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</si>
  <si>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</si>
  <si>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</si>
  <si>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</si>
  <si>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</si>
  <si>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</si>
  <si>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</si>
  <si>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</si>
  <si>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</si>
  <si>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</si>
  <si>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</si>
  <si>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</si>
  <si>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</si>
  <si>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</si>
  <si>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</si>
  <si>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</si>
  <si>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</si>
  <si>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</si>
  <si>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</si>
  <si>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</si>
  <si>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</si>
  <si>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</si>
  <si>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</si>
  <si>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</si>
  <si>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</si>
  <si>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</si>
  <si>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</si>
  <si>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</si>
  <si>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</si>
  <si>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</si>
  <si>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</si>
  <si>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</si>
  <si>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</si>
  <si>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</si>
  <si>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</si>
  <si>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</si>
  <si>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</si>
  <si>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</si>
  <si>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</si>
  <si>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</si>
  <si>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</si>
  <si>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</si>
  <si>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</si>
  <si>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</si>
  <si>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</si>
  <si>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</si>
  <si>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</si>
  <si>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</si>
  <si>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</si>
  <si>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</si>
  <si>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</si>
  <si>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</si>
  <si>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</si>
  <si>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</si>
  <si>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</si>
  <si>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</si>
  <si>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</si>
  <si>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</si>
  <si>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</si>
  <si>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</si>
  <si>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</si>
  <si>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</si>
  <si>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</si>
  <si>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</si>
  <si>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</si>
  <si>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</si>
  <si>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</si>
  <si>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</si>
  <si>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</si>
  <si>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</si>
  <si>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</si>
  <si>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</si>
  <si>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</si>
  <si>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</si>
  <si>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</si>
  <si>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</si>
  <si>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</si>
  <si>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</si>
  <si>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</si>
  <si>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</si>
  <si>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</si>
  <si>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</si>
  <si>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</si>
  <si>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</si>
  <si>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</si>
  <si>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</si>
  <si>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</si>
  <si>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</si>
  <si>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</si>
  <si>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</si>
  <si>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</si>
  <si>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</si>
  <si>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</si>
  <si>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</si>
  <si>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</si>
  <si>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</si>
  <si>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</si>
  <si>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</si>
  <si>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</si>
  <si>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</si>
  <si>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</si>
  <si>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</si>
  <si>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</si>
  <si>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</si>
  <si>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</si>
  <si>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</si>
  <si>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</si>
  <si>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</si>
  <si>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</si>
  <si>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</si>
  <si>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</si>
  <si>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</si>
  <si>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</si>
  <si>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</si>
  <si>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</si>
  <si>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</si>
  <si>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</si>
  <si>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</si>
  <si>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</si>
  <si>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</si>
  <si>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</si>
  <si>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</si>
  <si>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</si>
  <si>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</si>
  <si>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</si>
  <si>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</si>
  <si>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</si>
  <si>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</si>
  <si>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</si>
  <si>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</si>
  <si>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</si>
  <si>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</si>
  <si>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</si>
  <si>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</si>
  <si>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</si>
  <si>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</si>
  <si>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</si>
  <si>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</si>
  <si>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</si>
  <si>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</si>
  <si>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</si>
  <si>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</si>
  <si>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</si>
  <si>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</si>
  <si>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</si>
  <si>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</si>
  <si>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</si>
  <si>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</si>
  <si>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</si>
  <si>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</si>
  <si>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</si>
  <si>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</si>
  <si>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</si>
  <si>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</si>
  <si>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</si>
  <si>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</si>
  <si>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</si>
  <si>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</si>
  <si>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</si>
  <si>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</si>
  <si>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</si>
  <si>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</si>
  <si>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</si>
  <si>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</si>
  <si>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</si>
  <si>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</si>
  <si>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</si>
  <si>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</si>
  <si>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</si>
  <si>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</si>
  <si>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</si>
  <si>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</si>
  <si>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</si>
  <si>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</si>
  <si>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</si>
  <si>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</si>
  <si>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</si>
  <si>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</si>
  <si>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</si>
  <si>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</si>
  <si>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</si>
  <si>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</si>
  <si>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</si>
  <si>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</si>
  <si>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</si>
  <si>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</si>
  <si>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</si>
  <si>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</si>
  <si>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</si>
  <si>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</si>
  <si>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</si>
  <si>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</si>
  <si>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</si>
  <si>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</si>
  <si>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</si>
  <si>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</si>
  <si>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</si>
  <si>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</si>
  <si>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</si>
  <si>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</si>
  <si>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</si>
  <si>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</si>
  <si>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</si>
  <si>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</si>
  <si>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</si>
  <si>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</si>
  <si>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</si>
  <si>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</si>
  <si>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</si>
  <si>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</si>
  <si>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</si>
  <si>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</si>
  <si>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</si>
  <si>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</si>
  <si>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</si>
  <si>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</si>
  <si>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</si>
  <si>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</si>
  <si>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</si>
  <si>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</si>
  <si>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</si>
  <si>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</si>
  <si>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</si>
  <si>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</si>
  <si>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</si>
  <si>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</si>
  <si>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</si>
  <si>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</si>
  <si>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</si>
  <si>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</si>
  <si>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</si>
  <si>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</si>
  <si>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</si>
  <si>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</si>
  <si>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</si>
  <si>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</si>
  <si>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</si>
  <si>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</si>
  <si>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</si>
  <si>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</si>
  <si>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</si>
  <si>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</si>
  <si>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</si>
  <si>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</si>
  <si>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</si>
  <si>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</si>
  <si>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</si>
  <si>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</si>
  <si>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</si>
  <si>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</si>
  <si>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</si>
  <si>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</si>
  <si>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</si>
  <si>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</si>
  <si>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</si>
  <si>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</si>
  <si>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</si>
  <si>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</si>
  <si>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</si>
  <si>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</si>
  <si>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</si>
  <si>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</si>
  <si>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</si>
  <si>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</si>
  <si>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</si>
  <si>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</si>
  <si>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</si>
  <si>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</si>
  <si>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</si>
  <si>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</si>
  <si>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</si>
  <si>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</si>
  <si>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</si>
  <si>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</si>
  <si>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</si>
  <si>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</si>
  <si>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</si>
  <si>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</si>
  <si>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</si>
  <si>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</si>
  <si>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</si>
  <si>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</si>
  <si>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</si>
  <si>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</si>
  <si>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</si>
  <si>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</si>
  <si>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</si>
  <si>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</si>
  <si>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</si>
  <si>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</si>
  <si>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</si>
  <si>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</si>
  <si>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</si>
  <si>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</si>
  <si>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</si>
  <si>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</si>
  <si>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</si>
  <si>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</si>
  <si>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</si>
  <si>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</si>
  <si>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</si>
  <si>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</si>
  <si>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</si>
  <si>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</si>
  <si>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</si>
  <si>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</si>
  <si>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</si>
  <si>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</si>
  <si>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</si>
  <si>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</si>
  <si>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</si>
  <si>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</si>
  <si>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</si>
  <si>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</si>
  <si>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</si>
  <si>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</si>
  <si>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</si>
  <si>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</si>
  <si>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</si>
  <si>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</si>
  <si>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</si>
  <si>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</si>
  <si>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</si>
  <si>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</si>
  <si>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</si>
  <si>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</si>
  <si>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</si>
  <si>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</si>
  <si>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</si>
  <si>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</si>
  <si>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</si>
  <si>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</si>
  <si>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</si>
  <si>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</si>
  <si>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</si>
  <si>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</si>
  <si>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</si>
  <si>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</si>
  <si>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</si>
  <si>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</si>
  <si>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</si>
  <si>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</si>
  <si>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</si>
  <si>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</si>
  <si>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</si>
  <si>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</si>
  <si>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</si>
  <si>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</si>
  <si>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</si>
  <si>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</si>
  <si>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</si>
  <si>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</si>
  <si>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</si>
  <si>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</si>
  <si>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</si>
  <si>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</si>
  <si>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</si>
  <si>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</si>
  <si>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</si>
  <si>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</si>
  <si>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</si>
  <si>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</si>
  <si>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</si>
  <si>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</si>
  <si>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</si>
  <si>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</si>
  <si>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</si>
  <si>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</si>
  <si>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</si>
  <si>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</si>
  <si>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</si>
  <si>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</si>
  <si>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</si>
  <si>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</si>
  <si>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</si>
  <si>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</si>
  <si>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</si>
  <si>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</si>
  <si>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</si>
  <si>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</si>
  <si>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</si>
  <si>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</si>
  <si>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</si>
  <si>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</si>
  <si>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</si>
  <si>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</si>
  <si>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</si>
  <si>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</si>
  <si>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</si>
  <si>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</si>
  <si>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</si>
  <si>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</si>
  <si>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</si>
  <si>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</si>
  <si>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</si>
  <si>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</si>
  <si>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</si>
  <si>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</si>
  <si>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</si>
  <si>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</si>
  <si>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</si>
  <si>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</si>
  <si>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</si>
  <si>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</si>
  <si>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</si>
  <si>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</si>
  <si>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</si>
  <si>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</si>
  <si>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</si>
  <si>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</si>
  <si>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</si>
  <si>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</si>
  <si>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</si>
  <si>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</si>
  <si>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</si>
  <si>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</si>
  <si>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</si>
  <si>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</si>
  <si>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</si>
  <si>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</si>
  <si>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</si>
  <si>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</si>
  <si>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</si>
  <si>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</si>
  <si>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</si>
  <si>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</si>
  <si>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</si>
  <si>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</si>
  <si>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</si>
  <si>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</si>
  <si>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</si>
  <si>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</si>
  <si>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</si>
  <si>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</si>
  <si>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</si>
  <si>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</si>
  <si>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</si>
  <si>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</si>
  <si>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</si>
  <si>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</si>
  <si>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</si>
  <si>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</si>
  <si>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</si>
  <si>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</si>
  <si>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</si>
  <si>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</si>
  <si>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</si>
  <si>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</si>
  <si>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</si>
  <si>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</si>
  <si>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</si>
  <si>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</si>
  <si>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</si>
  <si>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</si>
  <si>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</si>
  <si>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</si>
  <si>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</si>
  <si>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</si>
  <si>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</si>
  <si>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</si>
  <si>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</si>
  <si>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</si>
  <si>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</si>
  <si>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</si>
  <si>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</si>
  <si>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</si>
  <si>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</si>
  <si>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</si>
  <si>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</si>
  <si>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</si>
  <si>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</si>
  <si>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</si>
  <si>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</si>
  <si>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</si>
  <si>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</si>
  <si>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</si>
  <si>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</si>
  <si>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</si>
  <si>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</si>
  <si>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</si>
  <si>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</si>
  <si>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</si>
  <si>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</si>
  <si>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</si>
  <si>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</si>
  <si>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</si>
  <si>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</si>
  <si>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</si>
  <si>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</si>
  <si>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</si>
  <si>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</si>
  <si>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</si>
  <si>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</si>
  <si>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</si>
  <si>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</si>
  <si>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</si>
  <si>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</si>
  <si>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</si>
  <si>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</si>
  <si>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</si>
  <si>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</si>
  <si>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</si>
  <si>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</si>
  <si>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</si>
  <si>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</si>
  <si>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</si>
  <si>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</si>
  <si>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</si>
  <si>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</si>
  <si>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</si>
  <si>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</si>
  <si>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</si>
  <si>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</si>
  <si>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</si>
  <si>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</si>
  <si>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</si>
  <si>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</si>
  <si>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</si>
  <si>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</si>
  <si>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</si>
  <si>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</si>
  <si>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</si>
  <si>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</si>
  <si>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</si>
  <si>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</si>
  <si>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</si>
  <si>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</si>
  <si>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</si>
  <si>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</si>
  <si>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</si>
  <si>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</si>
  <si>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</si>
  <si>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</si>
  <si>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</si>
  <si>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</si>
  <si>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</si>
  <si>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</si>
  <si>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</si>
  <si>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</si>
  <si>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</si>
  <si>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</si>
  <si>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</si>
  <si>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</si>
  <si>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</si>
  <si>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</si>
  <si>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</si>
  <si>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</si>
  <si>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</si>
  <si>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</si>
  <si>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</si>
  <si>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</si>
  <si>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</si>
  <si>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</si>
  <si>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</si>
  <si>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</si>
  <si>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</si>
  <si>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</si>
  <si>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</si>
  <si>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</si>
  <si>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</si>
  <si>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</si>
  <si>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</si>
  <si>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</si>
  <si>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</si>
  <si>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</si>
  <si>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</si>
  <si>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</si>
  <si>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</si>
  <si>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</si>
  <si>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</si>
  <si>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</si>
  <si>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</si>
  <si>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</si>
  <si>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</si>
  <si>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</si>
  <si>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</si>
  <si>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</si>
  <si>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</si>
  <si>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</si>
  <si>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</si>
  <si>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</si>
  <si>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</si>
  <si>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</si>
  <si>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</si>
  <si>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</si>
  <si>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</si>
  <si>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</si>
  <si>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</si>
  <si>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</si>
  <si>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</si>
  <si>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</si>
  <si>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</si>
  <si>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</si>
  <si>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</si>
  <si>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</si>
  <si>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</si>
  <si>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</si>
  <si>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</si>
  <si>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</si>
  <si>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</si>
  <si>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</si>
  <si>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</si>
  <si>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</si>
  <si>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</si>
  <si>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</si>
  <si>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</si>
  <si>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</si>
  <si>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</si>
  <si>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</si>
  <si>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</si>
  <si>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</si>
  <si>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</si>
  <si>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</si>
  <si>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</si>
  <si>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</si>
  <si>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</si>
  <si>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</si>
  <si>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</si>
  <si>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</si>
  <si>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</si>
  <si>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</si>
  <si>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</si>
  <si>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</si>
  <si>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</si>
  <si>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</si>
  <si>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</si>
  <si>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</si>
  <si>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</si>
  <si>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</si>
  <si>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</si>
  <si>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</si>
  <si>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</si>
  <si>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</si>
  <si>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</si>
  <si>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</si>
  <si>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</si>
  <si>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</si>
  <si>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</si>
  <si>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</si>
  <si>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</si>
  <si>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</si>
  <si>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</si>
  <si>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</si>
  <si>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</si>
  <si>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</si>
  <si>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</si>
  <si>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</si>
  <si>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</si>
  <si>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</si>
  <si>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</si>
  <si>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</si>
  <si>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</si>
  <si>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</si>
  <si>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</si>
  <si>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</si>
  <si>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</si>
  <si>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</si>
  <si>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</si>
  <si>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</si>
  <si>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</si>
  <si>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</si>
  <si>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</si>
  <si>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</si>
  <si>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</si>
  <si>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</si>
  <si>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</si>
  <si>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</si>
  <si>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</si>
  <si>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</si>
  <si>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</si>
  <si>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</si>
  <si>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</si>
  <si>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</si>
  <si>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</si>
  <si>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</si>
  <si>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</si>
  <si>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</si>
  <si>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</si>
  <si>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</si>
  <si>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</si>
  <si>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</si>
  <si>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</si>
  <si>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</si>
  <si>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</si>
  <si>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</si>
  <si>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</si>
  <si>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</si>
  <si>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</si>
  <si>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</si>
  <si>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</si>
  <si>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</si>
  <si>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</si>
  <si>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</si>
  <si>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</si>
  <si>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</si>
  <si>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</si>
  <si>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</si>
  <si>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</si>
  <si>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</si>
  <si>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</si>
  <si>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</si>
  <si>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</si>
  <si>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</si>
  <si>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</si>
  <si>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</si>
  <si>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</si>
  <si>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</si>
  <si>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</si>
  <si>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</si>
  <si>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</si>
  <si>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</si>
  <si>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</si>
  <si>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</si>
  <si>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</si>
  <si>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</si>
  <si>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</si>
  <si>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</si>
  <si>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</si>
  <si>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</si>
  <si>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</si>
  <si>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</si>
  <si>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</si>
  <si>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</si>
  <si>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</si>
  <si>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</si>
  <si>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</si>
  <si>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</si>
  <si>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</si>
  <si>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</si>
  <si>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</si>
  <si>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</si>
  <si>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</si>
  <si>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</si>
  <si>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</si>
  <si>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</si>
  <si>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</si>
  <si>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</si>
  <si>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</si>
  <si>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</si>
  <si>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</si>
  <si>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</si>
  <si>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</si>
  <si>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</si>
  <si>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</si>
  <si>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</si>
  <si>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</si>
  <si>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</si>
  <si>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</si>
  <si>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</si>
  <si>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</si>
  <si>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</si>
  <si>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</si>
  <si>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</si>
  <si>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</si>
  <si>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</si>
  <si>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</si>
  <si>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</si>
  <si>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</si>
  <si>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</si>
  <si>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</si>
  <si>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</si>
  <si>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</si>
  <si>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</si>
  <si>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</si>
  <si>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</si>
  <si>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</si>
  <si>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</si>
  <si>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</si>
  <si>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</si>
  <si>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</si>
  <si>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</si>
  <si>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</si>
  <si>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</si>
  <si>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</si>
  <si>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</si>
  <si>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</si>
  <si>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</si>
  <si>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</si>
  <si>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</si>
  <si>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</si>
  <si>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</si>
  <si>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</si>
  <si>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</si>
  <si>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</si>
  <si>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</si>
  <si>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</si>
  <si>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</si>
  <si>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</si>
  <si>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</si>
  <si>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</si>
  <si>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</si>
  <si>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</si>
  <si>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</si>
  <si>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</si>
  <si>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</si>
  <si>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</si>
  <si>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</si>
  <si>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</si>
  <si>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</si>
  <si>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</si>
  <si>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</si>
  <si>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</si>
  <si>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</si>
  <si>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</si>
  <si>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</si>
  <si>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</si>
  <si>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</si>
  <si>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</si>
  <si>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</si>
  <si>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</si>
  <si>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</si>
  <si>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</si>
  <si>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</si>
  <si>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</si>
  <si>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</si>
  <si>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</si>
  <si>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</si>
  <si>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</si>
  <si>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</si>
  <si>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</si>
  <si>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</si>
  <si>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</si>
  <si>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</si>
  <si>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</si>
  <si>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</si>
  <si>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</si>
  <si>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</si>
  <si>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</si>
  <si>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</si>
  <si>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</si>
  <si>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</si>
  <si>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</si>
  <si>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</si>
  <si>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</si>
  <si>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</si>
  <si>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</si>
  <si>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</si>
  <si>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</si>
  <si>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</si>
  <si>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</si>
  <si>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</si>
  <si>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</si>
  <si>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</si>
  <si>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</si>
  <si>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</si>
  <si>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</si>
  <si>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</si>
  <si>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</si>
  <si>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</si>
  <si>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</si>
  <si>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</si>
  <si>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</si>
  <si>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</si>
  <si>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</si>
  <si>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</si>
  <si>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</si>
  <si>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</si>
  <si>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</si>
  <si>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</si>
  <si>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</si>
  <si>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</si>
  <si>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</si>
  <si>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</si>
  <si>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</si>
  <si>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</si>
  <si>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</si>
  <si>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</si>
  <si>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</si>
  <si>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</si>
  <si>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</si>
  <si>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</si>
  <si>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</si>
  <si>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</si>
  <si>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</si>
  <si>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</si>
  <si>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</si>
  <si>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</si>
  <si>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</si>
  <si>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</si>
  <si>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</si>
  <si>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</si>
  <si>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</si>
  <si>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</si>
  <si>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</si>
  <si>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</si>
  <si>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</si>
  <si>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</si>
  <si>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</si>
  <si>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</si>
  <si>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</si>
  <si>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</si>
  <si>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</si>
  <si>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</si>
  <si>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</si>
  <si>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</si>
  <si>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</si>
  <si>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</si>
  <si>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</si>
  <si>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</si>
  <si>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</si>
  <si>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</si>
  <si>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</si>
  <si>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</si>
  <si>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</si>
  <si>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</si>
  <si>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</si>
  <si>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</si>
  <si>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</si>
  <si>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</si>
  <si>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</si>
  <si>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</si>
  <si>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</si>
  <si>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</si>
  <si>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</si>
  <si>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</si>
  <si>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</si>
  <si>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</si>
  <si>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</si>
  <si>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</si>
  <si>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</si>
  <si>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</si>
  <si>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</si>
  <si>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</si>
  <si>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</si>
  <si>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</si>
  <si>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</si>
  <si>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</si>
  <si>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</si>
  <si>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</si>
  <si>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</si>
  <si>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</si>
  <si>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</si>
  <si>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</si>
  <si>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</si>
  <si>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</si>
  <si>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</si>
  <si>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</si>
  <si>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</si>
  <si>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</si>
  <si>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</si>
  <si>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</si>
  <si>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</si>
  <si>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</si>
  <si>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</si>
  <si>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</si>
  <si>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</si>
  <si>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</si>
  <si>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</si>
  <si>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</si>
  <si>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</si>
  <si>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</si>
  <si>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</si>
  <si>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</si>
  <si>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</si>
  <si>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</si>
  <si>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</si>
  <si>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</si>
  <si>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</si>
  <si>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</si>
  <si>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</si>
  <si>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</si>
  <si>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</si>
  <si>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</si>
  <si>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</si>
  <si>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</si>
  <si>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</si>
  <si>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</si>
  <si>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</si>
  <si>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</si>
  <si>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</si>
  <si>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</si>
  <si>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</si>
  <si>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</si>
  <si>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</si>
  <si>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</si>
  <si>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</si>
  <si>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</si>
  <si>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</si>
  <si>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</si>
  <si>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</si>
  <si>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</si>
  <si>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</si>
  <si>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</si>
  <si>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</si>
  <si>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</si>
  <si>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</si>
  <si>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</si>
  <si>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</si>
  <si>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</si>
  <si>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</si>
  <si>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</si>
  <si>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</si>
  <si>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</si>
  <si>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</si>
  <si>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</si>
  <si>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</si>
  <si>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</si>
  <si>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</si>
  <si>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</si>
  <si>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</si>
  <si>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</si>
  <si>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</si>
  <si>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</si>
  <si>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</si>
  <si>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</si>
  <si>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</si>
  <si>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</si>
  <si>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</si>
  <si>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</si>
  <si>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</si>
  <si>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</si>
  <si>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</si>
  <si>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</si>
  <si>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</si>
  <si>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</si>
  <si>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</si>
  <si>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</si>
  <si>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</si>
  <si>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</si>
  <si>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</si>
  <si>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</si>
  <si>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</si>
  <si>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</si>
  <si>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</si>
  <si>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</si>
  <si>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</si>
  <si>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</si>
  <si>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</si>
  <si>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</si>
  <si>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</si>
  <si>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</si>
  <si>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</si>
  <si>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</si>
  <si>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</si>
  <si>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</si>
  <si>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</si>
  <si>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</si>
  <si>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</si>
  <si>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</si>
  <si>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</si>
  <si>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</si>
  <si>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</si>
  <si>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</si>
  <si>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</si>
  <si>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</si>
  <si>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</si>
  <si>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</si>
  <si>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</si>
  <si>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</si>
  <si>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</si>
  <si>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</si>
  <si>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</si>
  <si>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</si>
  <si>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</si>
  <si>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</si>
  <si>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</si>
  <si>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</si>
  <si>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</si>
  <si>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</si>
  <si>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</si>
  <si>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</si>
  <si>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</si>
  <si>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</si>
  <si>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</si>
  <si>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</si>
  <si>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</si>
  <si>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</si>
  <si>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</si>
  <si>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</si>
  <si>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</si>
  <si>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</si>
  <si>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</si>
  <si>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</si>
  <si>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</si>
  <si>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</si>
  <si>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</si>
  <si>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</si>
  <si>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</si>
  <si>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</si>
  <si>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</si>
  <si>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</si>
  <si>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</si>
  <si>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</si>
  <si>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</si>
  <si>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</si>
  <si>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</si>
  <si>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</si>
  <si>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</si>
  <si>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</si>
  <si>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</si>
  <si>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</si>
  <si>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</si>
  <si>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</si>
  <si>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</si>
  <si>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</si>
  <si>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</si>
  <si>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</si>
  <si>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</si>
  <si>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</si>
  <si>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</si>
  <si>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</si>
  <si>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</si>
  <si>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</si>
  <si>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</si>
  <si>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</si>
  <si>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</si>
  <si>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</si>
  <si>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</si>
  <si>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</si>
  <si>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</si>
  <si>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</si>
  <si>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</si>
  <si>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</si>
  <si>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</si>
  <si>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</si>
  <si>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</si>
  <si>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</si>
  <si>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</si>
  <si>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</si>
  <si>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</si>
  <si>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</si>
  <si>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</si>
  <si>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</si>
  <si>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</si>
  <si>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</si>
  <si>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</si>
  <si>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</si>
  <si>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</si>
  <si>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</si>
  <si>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</si>
  <si>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</si>
  <si>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</si>
  <si>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</si>
  <si>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</si>
  <si>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</si>
  <si>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</si>
  <si>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</si>
  <si>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</si>
  <si>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</si>
  <si>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</si>
  <si>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</si>
  <si>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</si>
  <si>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</si>
  <si>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</si>
  <si>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</si>
  <si>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</si>
  <si>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</si>
  <si>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</si>
  <si>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</si>
  <si>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</si>
  <si>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</si>
  <si>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</si>
  <si>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</si>
  <si>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</si>
  <si>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</si>
  <si>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</si>
  <si>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</si>
  <si>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</si>
  <si>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</si>
  <si>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</si>
  <si>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</si>
  <si>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</si>
  <si>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</si>
  <si>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</si>
  <si>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</si>
  <si>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</si>
  <si>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</si>
  <si>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</si>
  <si>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</si>
  <si>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</si>
  <si>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</si>
  <si>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</si>
  <si>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</si>
  <si>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</si>
  <si>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</si>
  <si>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</si>
  <si>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</si>
  <si>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</si>
  <si>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</si>
  <si>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</si>
  <si>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</si>
  <si>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</si>
  <si>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</si>
  <si>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</si>
  <si>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</si>
  <si>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</si>
  <si>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</si>
  <si>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</si>
  <si>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</si>
  <si>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</si>
  <si>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</si>
  <si>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</si>
  <si>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</si>
  <si>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</si>
  <si>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</si>
  <si>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</si>
  <si>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</si>
  <si>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</si>
  <si>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</si>
  <si>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</si>
  <si>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</si>
  <si>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</si>
  <si>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</si>
  <si>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</si>
  <si>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</si>
  <si>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</si>
  <si>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</si>
  <si>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</si>
  <si>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</si>
  <si>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</si>
  <si>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</si>
  <si>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</si>
  <si>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</si>
  <si>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</si>
  <si>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</si>
  <si>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</si>
  <si>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</si>
  <si>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</si>
  <si>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</si>
  <si>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</si>
  <si>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</si>
  <si>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</si>
  <si>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</si>
  <si>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</si>
  <si>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</si>
  <si>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</si>
  <si>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</si>
  <si>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</si>
  <si>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</si>
  <si>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</si>
  <si>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</si>
  <si>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</si>
  <si>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</si>
  <si>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</si>
  <si>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</si>
  <si>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</si>
  <si>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</si>
  <si>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</si>
  <si>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</si>
  <si>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</si>
  <si>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</si>
  <si>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</si>
  <si>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</si>
  <si>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</si>
  <si>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</si>
  <si>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</si>
  <si>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</si>
  <si>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</si>
  <si>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</si>
  <si>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</si>
  <si>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</si>
  <si>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</si>
  <si>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</si>
  <si>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</si>
  <si>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</si>
  <si>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</si>
  <si>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</si>
  <si>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</si>
  <si>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</si>
  <si>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</si>
  <si>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</si>
  <si>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</si>
  <si>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</si>
  <si>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</si>
  <si>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</si>
  <si>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</si>
  <si>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</si>
  <si>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</si>
  <si>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</si>
  <si>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</si>
  <si>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</si>
  <si>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</si>
  <si>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</si>
  <si>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</si>
  <si>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</si>
  <si>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</si>
  <si>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</si>
  <si>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</si>
  <si>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</si>
  <si>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</si>
  <si>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</si>
  <si>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</si>
  <si>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</si>
  <si>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</si>
  <si>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</si>
  <si>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</si>
  <si>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</si>
  <si>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</si>
  <si>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</si>
  <si>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</si>
  <si>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</si>
  <si>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</si>
  <si>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</si>
  <si>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</si>
  <si>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</si>
  <si>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</si>
  <si>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</si>
  <si>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</si>
  <si>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</si>
  <si>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</si>
  <si>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</si>
  <si>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</si>
  <si>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</si>
  <si>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</si>
  <si>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</si>
  <si>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</si>
  <si>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</si>
  <si>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</si>
  <si>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</si>
  <si>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</si>
  <si>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</si>
  <si>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</si>
  <si>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</si>
  <si>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</si>
  <si>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</si>
  <si>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</si>
  <si>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</si>
  <si>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</si>
  <si>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</si>
  <si>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</si>
  <si>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</si>
  <si>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</si>
  <si>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</si>
  <si>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</si>
  <si>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</si>
  <si>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</si>
  <si>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</si>
  <si>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</si>
  <si>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</si>
  <si>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</si>
  <si>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</si>
  <si>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</si>
  <si>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</si>
  <si>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</si>
  <si>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</si>
  <si>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</si>
  <si>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</si>
  <si>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</si>
  <si>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</si>
  <si>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</si>
  <si>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</si>
  <si>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</si>
  <si>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</si>
  <si>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</si>
  <si>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</si>
  <si>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</si>
  <si>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</si>
  <si>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</si>
  <si>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</si>
  <si>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</si>
  <si>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</si>
  <si>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</si>
  <si>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</si>
  <si>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</si>
  <si>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</si>
  <si>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</si>
  <si>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</si>
  <si>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</si>
  <si>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</si>
  <si>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</si>
  <si>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</si>
  <si>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</si>
  <si>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</si>
  <si>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</si>
  <si>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</si>
  <si>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</si>
  <si>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</si>
  <si>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</si>
  <si>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</si>
  <si>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</si>
  <si>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</si>
  <si>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</si>
  <si>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</si>
  <si>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</si>
  <si>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</si>
  <si>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</si>
  <si>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</si>
  <si>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</si>
  <si>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</si>
  <si>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</si>
  <si>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</si>
  <si>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</si>
  <si>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</si>
  <si>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</si>
  <si>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</si>
  <si>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</si>
  <si>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</si>
  <si>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</si>
  <si>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</si>
  <si>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</si>
  <si>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</si>
  <si>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</si>
  <si>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</si>
  <si>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</si>
  <si>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</si>
  <si>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</si>
  <si>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</si>
  <si>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</si>
  <si>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</si>
  <si>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</si>
  <si>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</si>
  <si>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</si>
  <si>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</si>
  <si>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</si>
  <si>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</si>
  <si>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</si>
  <si>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</si>
  <si>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</si>
  <si>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</si>
  <si>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</si>
  <si>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</si>
  <si>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</si>
  <si>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</si>
  <si>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</si>
  <si>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</si>
  <si>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</si>
  <si>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</si>
  <si>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</si>
  <si>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</si>
  <si>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</si>
  <si>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</si>
  <si>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</si>
  <si>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</si>
  <si>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</si>
  <si>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</si>
  <si>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</si>
  <si>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</si>
  <si>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</si>
  <si>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</si>
  <si>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</si>
  <si>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</si>
  <si>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</si>
  <si>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</si>
  <si>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</si>
  <si>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</si>
  <si>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</si>
  <si>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</si>
  <si>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</si>
  <si>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</si>
  <si>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</si>
  <si>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</si>
  <si>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</si>
  <si>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</si>
  <si>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</si>
  <si>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</si>
  <si>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</si>
  <si>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</si>
  <si>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</si>
  <si>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</si>
  <si>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</si>
  <si>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</si>
  <si>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</si>
  <si>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</si>
  <si>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</si>
  <si>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</si>
  <si>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</si>
  <si>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</si>
  <si>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</si>
  <si>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</si>
  <si>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</si>
  <si>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</si>
  <si>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</si>
  <si>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</si>
  <si>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</si>
  <si>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</si>
  <si>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</si>
  <si>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</si>
  <si>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</si>
  <si>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</si>
  <si>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</si>
  <si>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</si>
  <si>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</si>
  <si>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</si>
  <si>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</si>
  <si>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</si>
  <si>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</si>
  <si>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</si>
  <si>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</si>
  <si>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</si>
  <si>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</si>
  <si>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</si>
  <si>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</si>
  <si>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</si>
  <si>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</si>
  <si>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</si>
  <si>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</si>
  <si>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</si>
  <si>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</si>
  <si>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</si>
  <si>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</si>
  <si>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</si>
  <si>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</si>
  <si>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</si>
  <si>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</si>
  <si>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</si>
  <si>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</si>
  <si>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</si>
  <si>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</si>
  <si>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</si>
  <si>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</si>
  <si>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</si>
  <si>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</si>
  <si>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</si>
  <si>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</si>
  <si>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</si>
  <si>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</si>
  <si>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</si>
  <si>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</si>
  <si>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</si>
  <si>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</si>
  <si>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</si>
  <si>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</si>
  <si>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</si>
  <si>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</si>
  <si>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</si>
  <si>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</si>
  <si>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</si>
  <si>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</si>
  <si>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</si>
  <si>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</si>
  <si>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</si>
  <si>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</si>
  <si>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</si>
  <si>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</si>
  <si>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</si>
  <si>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</si>
  <si>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</si>
  <si>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</si>
  <si>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</si>
  <si>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</si>
  <si>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</si>
  <si>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</si>
  <si>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</si>
  <si>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</si>
  <si>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</si>
  <si>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</si>
  <si>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</si>
  <si>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</si>
  <si>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</si>
  <si>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</si>
  <si>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</si>
  <si>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</si>
  <si>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</si>
  <si>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</si>
  <si>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</si>
  <si>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</si>
  <si>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</si>
  <si>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</si>
  <si>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</si>
  <si>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</si>
  <si>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</si>
  <si>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</si>
  <si>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</si>
  <si>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</si>
  <si>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</si>
  <si>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</si>
  <si>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</si>
  <si>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</si>
  <si>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</si>
  <si>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</si>
  <si>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</si>
  <si>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</si>
  <si>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</si>
  <si>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</si>
  <si>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</si>
  <si>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</si>
  <si>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</si>
  <si>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</si>
  <si>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</si>
  <si>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</si>
  <si>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</si>
  <si>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</si>
  <si>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</si>
  <si>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</si>
  <si>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</si>
  <si>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</si>
  <si>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</si>
  <si>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</si>
  <si>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</si>
  <si>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</si>
  <si>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</si>
  <si>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</si>
  <si>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</si>
  <si>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</si>
  <si>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</si>
  <si>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</si>
  <si>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</si>
  <si>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</si>
  <si>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</si>
  <si>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</si>
  <si>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</si>
  <si>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</si>
  <si>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</si>
  <si>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</si>
  <si>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</si>
  <si>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</si>
  <si>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</si>
  <si>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</si>
  <si>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</si>
  <si>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</si>
  <si>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</si>
  <si>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</si>
  <si>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</si>
  <si>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</si>
  <si>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</si>
  <si>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</si>
  <si>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</si>
  <si>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</si>
  <si>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</si>
  <si>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</si>
  <si>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</si>
  <si>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</si>
  <si>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</si>
  <si>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</si>
  <si>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</si>
  <si>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</si>
  <si>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</si>
  <si>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</si>
  <si>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</si>
  <si>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</si>
  <si>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</si>
  <si>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</si>
  <si>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</si>
  <si>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</si>
  <si>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</si>
  <si>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</si>
  <si>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</si>
  <si>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</si>
  <si>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</si>
  <si>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</si>
  <si>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</si>
  <si>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</si>
  <si>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</si>
  <si>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</si>
  <si>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</si>
  <si>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</si>
  <si>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</si>
  <si>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</si>
  <si>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</si>
  <si>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</si>
  <si>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</si>
  <si>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</si>
  <si>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</si>
  <si>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</si>
  <si>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</si>
  <si>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</si>
  <si>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</si>
  <si>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</si>
  <si>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</si>
  <si>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</si>
  <si>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</si>
  <si>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</si>
  <si>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</si>
  <si>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</si>
  <si>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</si>
  <si>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</si>
  <si>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</si>
  <si>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</si>
  <si>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</si>
  <si>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</si>
  <si>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</si>
  <si>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</si>
  <si>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</si>
  <si>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</si>
  <si>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</si>
  <si>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</si>
  <si>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</si>
  <si>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</si>
  <si>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</si>
  <si>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</si>
  <si>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</si>
  <si>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</si>
  <si>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</si>
  <si>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</si>
  <si>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</si>
  <si>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</si>
  <si>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</si>
  <si>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</si>
  <si>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</si>
  <si>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</si>
  <si>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</si>
  <si>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</si>
  <si>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</si>
  <si>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</si>
  <si>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</si>
  <si>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</si>
  <si>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</si>
  <si>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</si>
  <si>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</si>
  <si>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</si>
  <si>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</si>
  <si>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</si>
  <si>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</si>
  <si>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</si>
  <si>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</si>
  <si>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</si>
  <si>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</si>
  <si>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</si>
  <si>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</si>
  <si>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</si>
  <si>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</si>
  <si>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</si>
  <si>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</si>
  <si>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</si>
  <si>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</si>
  <si>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</si>
  <si>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</si>
  <si>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</si>
  <si>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</si>
  <si>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</si>
  <si>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</si>
  <si>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</si>
  <si>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</si>
  <si>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</si>
  <si>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</si>
  <si>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</si>
  <si>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</si>
  <si>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</si>
  <si>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</si>
  <si>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</si>
  <si>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</si>
  <si>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</si>
  <si>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</si>
  <si>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</si>
  <si>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</si>
  <si>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</si>
  <si>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</si>
  <si>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</si>
  <si>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</si>
  <si>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</si>
  <si>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</si>
  <si>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</si>
  <si>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</si>
  <si>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</si>
  <si>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</si>
  <si>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</si>
  <si>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</si>
  <si>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</si>
  <si>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</si>
  <si>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</si>
  <si>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</si>
  <si>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</si>
  <si>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</si>
  <si>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</si>
  <si>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</si>
  <si>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</si>
  <si>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</si>
  <si>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</si>
  <si>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</si>
  <si>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</si>
  <si>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</si>
  <si>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</si>
  <si>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</si>
  <si>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</si>
  <si>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</si>
  <si>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</si>
  <si>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</si>
  <si>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</si>
  <si>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</si>
  <si>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</si>
  <si>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</si>
  <si>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</si>
  <si>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</si>
  <si>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</si>
  <si>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</si>
  <si>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</si>
  <si>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</si>
  <si>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</si>
  <si>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</si>
  <si>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</si>
  <si>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</si>
  <si>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</si>
  <si>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</si>
  <si>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</si>
  <si>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</si>
  <si>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</si>
  <si>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</si>
  <si>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</si>
  <si>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</si>
  <si>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</si>
  <si>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</si>
  <si>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</si>
  <si>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</si>
  <si>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</si>
  <si>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</si>
  <si>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</si>
  <si>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</si>
  <si>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</si>
  <si>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</si>
  <si>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</si>
  <si>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</si>
  <si>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</si>
  <si>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</si>
  <si>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</si>
  <si>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</si>
  <si>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</si>
  <si>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</si>
  <si>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</si>
  <si>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</si>
  <si>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</si>
  <si>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</si>
  <si>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</si>
  <si>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</si>
  <si>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</si>
  <si>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</si>
  <si>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</si>
  <si>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</si>
  <si>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</si>
  <si>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</si>
  <si>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</si>
  <si>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</si>
  <si>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</si>
  <si>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</si>
  <si>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</si>
  <si>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</si>
  <si>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</si>
  <si>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</si>
  <si>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</si>
  <si>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</si>
  <si>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</si>
  <si>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</si>
  <si>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</si>
  <si>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</si>
  <si>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</si>
  <si>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</si>
  <si>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</si>
  <si>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</si>
  <si>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</si>
  <si>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</si>
  <si>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</si>
  <si>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</si>
  <si>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</si>
  <si>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</si>
  <si>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</si>
  <si>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</si>
  <si>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</si>
  <si>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</si>
  <si>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</si>
  <si>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</si>
  <si>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</si>
  <si>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</si>
  <si>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</si>
  <si>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</si>
  <si>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</si>
  <si>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</si>
  <si>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</si>
  <si>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</si>
  <si>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</si>
  <si>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</si>
  <si>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</si>
  <si>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</si>
  <si>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</si>
  <si>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</si>
  <si>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</si>
  <si>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</si>
  <si>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</si>
  <si>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</si>
  <si>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</si>
  <si>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</si>
  <si>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</si>
  <si>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</si>
  <si>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</si>
  <si>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</si>
  <si>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</si>
  <si>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</si>
  <si>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</si>
  <si>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</si>
  <si>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</si>
  <si>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</si>
  <si>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</si>
  <si>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</si>
  <si>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</si>
  <si>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</si>
  <si>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</si>
  <si>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</si>
  <si>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</si>
  <si>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</si>
  <si>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</si>
  <si>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</si>
  <si>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</si>
  <si>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</si>
  <si>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</si>
  <si>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</si>
  <si>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</si>
  <si>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</si>
  <si>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</si>
  <si>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</si>
  <si>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</si>
  <si>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</si>
  <si>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</si>
  <si>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</si>
  <si>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</si>
  <si>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</si>
  <si>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</si>
  <si>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</si>
  <si>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</si>
  <si>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</si>
  <si>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</si>
  <si>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</si>
  <si>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</si>
  <si>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</si>
  <si>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</si>
  <si>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</si>
  <si>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</si>
  <si>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</si>
  <si>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</si>
  <si>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</si>
  <si>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</si>
  <si>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</si>
  <si>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</si>
  <si>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</si>
  <si>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</si>
  <si>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</si>
  <si>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</si>
  <si>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</si>
  <si>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</si>
  <si>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</si>
  <si>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</si>
  <si>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</si>
  <si>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</si>
  <si>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</si>
  <si>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</si>
  <si>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</si>
  <si>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</si>
  <si>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</si>
  <si>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</si>
  <si>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</si>
  <si>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</si>
  <si>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</si>
  <si>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</si>
  <si>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</si>
  <si>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</si>
  <si>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</si>
  <si>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</si>
  <si>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</si>
  <si>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</si>
  <si>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</si>
  <si>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</si>
  <si>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</si>
  <si>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</si>
  <si>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</si>
  <si>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</si>
  <si>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</si>
  <si>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</si>
  <si>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</si>
  <si>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</si>
  <si>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</si>
  <si>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</si>
  <si>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</si>
  <si>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</si>
  <si>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</si>
  <si>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</si>
  <si>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</si>
  <si>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</si>
  <si>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</si>
  <si>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</si>
  <si>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</si>
  <si>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</si>
  <si>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</si>
  <si>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</si>
  <si>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</si>
  <si>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</si>
  <si>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</si>
  <si>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</si>
  <si>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</si>
  <si>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</si>
  <si>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</si>
  <si>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</si>
  <si>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</si>
  <si>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</si>
  <si>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</si>
  <si>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</si>
  <si>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</si>
  <si>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</si>
  <si>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</si>
  <si>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</si>
  <si>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</si>
  <si>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</si>
  <si>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</si>
  <si>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</si>
  <si>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</si>
  <si>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</si>
  <si>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</si>
  <si>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</si>
  <si>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</si>
  <si>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</si>
  <si>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</si>
  <si>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</si>
  <si>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</si>
  <si>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</si>
  <si>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</si>
  <si>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</si>
  <si>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</si>
  <si>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</si>
  <si>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</si>
  <si>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</si>
  <si>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</si>
  <si>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</si>
  <si>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</si>
  <si>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</si>
  <si>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</si>
  <si>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</si>
  <si>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</si>
  <si>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</si>
  <si>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</si>
  <si>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</si>
  <si>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</si>
  <si>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</si>
  <si>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</si>
  <si>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</si>
  <si>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</si>
  <si>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</si>
  <si>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</si>
  <si>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</si>
  <si>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</si>
  <si>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</si>
  <si>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</si>
  <si>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</si>
  <si>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</si>
  <si>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</si>
  <si>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</si>
  <si>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</si>
  <si>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</si>
  <si>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</si>
  <si>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</si>
  <si>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</si>
  <si>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</si>
  <si>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</si>
  <si>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</si>
  <si>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</si>
  <si>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</si>
  <si>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</si>
  <si>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</si>
  <si>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</si>
  <si>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</si>
  <si>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</si>
  <si>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</si>
  <si>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</si>
  <si>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</si>
  <si>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</si>
  <si>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</si>
  <si>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</si>
  <si>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</si>
  <si>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</si>
  <si>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</si>
  <si>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</si>
  <si>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</si>
  <si>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</si>
  <si>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</si>
  <si>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</si>
  <si>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</si>
  <si>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</si>
  <si>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</si>
  <si>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</si>
  <si>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</si>
  <si>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</si>
  <si>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</si>
  <si>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</si>
  <si>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</si>
  <si>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</si>
  <si>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</si>
  <si>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</si>
  <si>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</si>
  <si>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</si>
  <si>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</si>
  <si>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</si>
  <si>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</si>
  <si>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</si>
  <si>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</si>
  <si>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</si>
  <si>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</si>
  <si>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</si>
  <si>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</si>
  <si>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</si>
  <si>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</si>
  <si>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</si>
  <si>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</si>
  <si>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</si>
  <si>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</si>
  <si>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</si>
  <si>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</si>
  <si>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</si>
  <si>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</si>
  <si>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</si>
  <si>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</si>
  <si>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</si>
  <si>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</si>
  <si>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</si>
  <si>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</si>
  <si>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</si>
  <si>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</si>
  <si>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</si>
  <si>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</si>
  <si>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</si>
  <si>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</si>
  <si>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</si>
  <si>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</si>
  <si>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</si>
  <si>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</si>
  <si>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</si>
  <si>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</si>
  <si>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</si>
  <si>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</si>
  <si>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</si>
  <si>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</si>
  <si>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</si>
  <si>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</si>
  <si>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</si>
  <si>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</si>
  <si>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</si>
  <si>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</si>
  <si>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</si>
  <si>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</si>
  <si>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</si>
  <si>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</si>
  <si>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</si>
  <si>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</si>
  <si>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</si>
  <si>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</si>
  <si>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</si>
  <si>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</si>
  <si>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</si>
  <si>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</si>
  <si>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</si>
  <si>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</si>
  <si>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</si>
  <si>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</si>
  <si>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</si>
  <si>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</si>
  <si>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</si>
  <si>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</si>
  <si>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</si>
  <si>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</si>
  <si>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</si>
  <si>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</si>
  <si>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</si>
  <si>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</si>
  <si>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</si>
  <si>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</si>
  <si>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</si>
  <si>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</si>
  <si>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</si>
  <si>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</si>
  <si>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</si>
  <si>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</si>
  <si>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</si>
  <si>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</si>
  <si>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</si>
  <si>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</si>
  <si>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</si>
  <si>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</si>
  <si>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</si>
  <si>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</si>
  <si>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</si>
  <si>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</si>
  <si>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</si>
  <si>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</si>
  <si>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</si>
  <si>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</si>
  <si>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</si>
  <si>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</si>
  <si>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</si>
  <si>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</si>
  <si>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</si>
  <si>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</si>
  <si>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</si>
  <si>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</si>
  <si>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</si>
  <si>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</si>
  <si>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</si>
  <si>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</si>
  <si>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</si>
  <si>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</si>
  <si>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</si>
  <si>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</si>
  <si>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</si>
  <si>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</si>
  <si>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</si>
  <si>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</si>
  <si>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</si>
  <si>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</si>
  <si>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</si>
  <si>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</si>
  <si>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</si>
  <si>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</si>
  <si>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</si>
  <si>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</si>
  <si>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</si>
  <si>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</si>
  <si>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</si>
  <si>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</si>
  <si>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</si>
  <si>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</si>
  <si>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</si>
  <si>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</si>
  <si>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</si>
  <si>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</si>
  <si>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</si>
  <si>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</si>
  <si>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</si>
  <si>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</si>
  <si>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</si>
  <si>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</si>
  <si>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</si>
  <si>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</si>
  <si>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</si>
  <si>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</si>
  <si>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</si>
  <si>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</si>
  <si>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</si>
  <si>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</si>
  <si>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</si>
  <si>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</si>
  <si>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</si>
  <si>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</si>
  <si>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</si>
  <si>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</si>
  <si>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</si>
  <si>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</si>
  <si>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</si>
  <si>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</si>
  <si>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</si>
  <si>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</si>
  <si>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</si>
  <si>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</si>
  <si>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</si>
  <si>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</si>
  <si>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</si>
  <si>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</si>
  <si>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</si>
  <si>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</si>
  <si>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</si>
  <si>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</si>
  <si>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</si>
  <si>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</si>
  <si>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</si>
  <si>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</si>
  <si>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</si>
  <si>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</si>
  <si>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</si>
  <si>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</si>
  <si>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</si>
  <si>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</si>
  <si>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</si>
  <si>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</si>
  <si>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</si>
  <si>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</si>
  <si>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</si>
  <si>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</si>
  <si>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</si>
  <si>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</si>
  <si>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</si>
  <si>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</si>
  <si>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</si>
  <si>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</si>
  <si>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</si>
  <si>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</si>
  <si>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</si>
  <si>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</si>
  <si>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</si>
  <si>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</si>
  <si>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</si>
  <si>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</si>
  <si>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</si>
  <si>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</si>
  <si>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</si>
  <si>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</si>
  <si>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</si>
  <si>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</si>
  <si>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</si>
  <si>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</si>
  <si>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</si>
  <si>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</si>
  <si>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</si>
  <si>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</si>
  <si>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</si>
  <si>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</si>
  <si>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</si>
  <si>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</si>
  <si>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</si>
  <si>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</si>
  <si>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</si>
  <si>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</si>
  <si>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</si>
  <si>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</si>
  <si>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</si>
  <si>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</si>
  <si>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</si>
  <si>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</si>
  <si>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</si>
  <si>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</si>
  <si>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</si>
  <si>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</si>
  <si>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</si>
  <si>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</si>
  <si>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</si>
  <si>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</si>
  <si>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</si>
  <si>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</si>
  <si>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</si>
  <si>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</si>
  <si>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</si>
  <si>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</si>
  <si>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</si>
  <si>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</si>
  <si>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</si>
  <si>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</si>
  <si>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</si>
  <si>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</si>
  <si>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</si>
  <si>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</si>
  <si>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</si>
  <si>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</si>
  <si>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</si>
  <si>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</si>
  <si>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</si>
  <si>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</si>
  <si>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</si>
  <si>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</si>
  <si>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</si>
  <si>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</si>
  <si>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</si>
  <si>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</si>
  <si>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</si>
  <si>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</si>
  <si>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</si>
  <si>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</si>
  <si>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</si>
  <si>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</si>
  <si>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</si>
  <si>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</si>
  <si>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</si>
  <si>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</si>
  <si>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</si>
  <si>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</si>
  <si>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</si>
  <si>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</si>
  <si>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</si>
  <si>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</si>
  <si>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</si>
  <si>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</si>
  <si>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</si>
  <si>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</si>
  <si>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</si>
  <si>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</si>
  <si>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</si>
  <si>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</si>
  <si>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</si>
  <si>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</si>
  <si>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</si>
  <si>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</si>
  <si>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</si>
  <si>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</si>
  <si>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</si>
  <si>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</si>
  <si>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</si>
  <si>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</si>
  <si>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</si>
  <si>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</si>
  <si>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</si>
  <si>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</si>
  <si>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</si>
  <si>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</si>
  <si>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</si>
  <si>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</si>
  <si>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</si>
  <si>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</si>
  <si>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</si>
  <si>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</si>
  <si>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</si>
  <si>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</si>
  <si>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</si>
  <si>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</si>
  <si>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</si>
  <si>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</si>
  <si>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</si>
  <si>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</si>
  <si>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</si>
  <si>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</si>
  <si>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</si>
  <si>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</si>
  <si>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</si>
  <si>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</si>
  <si>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</si>
  <si>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</si>
  <si>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</si>
  <si>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</si>
  <si>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</si>
  <si>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</si>
  <si>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</si>
  <si>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</si>
  <si>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</si>
  <si>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</si>
  <si>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</si>
  <si>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</si>
  <si>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</si>
  <si>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</si>
  <si>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</si>
  <si>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</si>
  <si>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</si>
  <si>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</si>
  <si>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</si>
  <si>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</si>
  <si>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</si>
  <si>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</si>
  <si>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</si>
  <si>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</si>
  <si>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</si>
  <si>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</si>
  <si>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</si>
  <si>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</si>
  <si>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</si>
  <si>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</si>
  <si>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</si>
  <si>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</si>
  <si>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</si>
  <si>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</si>
  <si>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</si>
  <si>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</si>
  <si>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</si>
  <si>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</si>
  <si>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</si>
  <si>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</si>
  <si>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</si>
  <si>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</si>
  <si>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</si>
  <si>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</si>
  <si>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</si>
  <si>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</si>
  <si>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</si>
  <si>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</si>
  <si>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</si>
  <si>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</si>
  <si>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</si>
  <si>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</si>
  <si>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</si>
  <si>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</si>
  <si>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</si>
  <si>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</si>
  <si>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</si>
  <si>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</si>
  <si>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</si>
  <si>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</si>
  <si>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</si>
  <si>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</si>
  <si>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</si>
  <si>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</si>
  <si>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</si>
  <si>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</si>
  <si>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</si>
  <si>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</si>
  <si>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</si>
  <si>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</si>
  <si>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</si>
  <si>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</si>
  <si>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</si>
  <si>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</si>
  <si>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</si>
  <si>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</si>
  <si>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</si>
  <si>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</si>
  <si>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</si>
  <si>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</si>
  <si>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</si>
  <si>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</si>
  <si>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</si>
  <si>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</si>
  <si>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</si>
  <si>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</si>
  <si>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</si>
  <si>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</si>
  <si>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</si>
  <si>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</si>
  <si>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</si>
  <si>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</si>
  <si>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</si>
  <si>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</si>
  <si>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</si>
  <si>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</si>
  <si>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</si>
  <si>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</si>
  <si>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</si>
  <si>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</si>
  <si>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</si>
  <si>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</si>
  <si>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</si>
  <si>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</si>
  <si>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</si>
  <si>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</si>
  <si>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</si>
  <si>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</si>
  <si>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</si>
  <si>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</si>
  <si>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</si>
  <si>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</si>
  <si>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</si>
  <si>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</si>
  <si>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</si>
  <si>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</si>
  <si>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</si>
  <si>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</si>
  <si>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</si>
  <si>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</si>
  <si>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</si>
  <si>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</si>
  <si>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</si>
  <si>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</si>
  <si>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</si>
  <si>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</si>
  <si>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</si>
  <si>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</si>
  <si>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</si>
  <si>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</si>
  <si>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</si>
  <si>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</si>
  <si>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</si>
  <si>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</si>
  <si>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</si>
  <si>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</si>
  <si>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</si>
  <si>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</si>
  <si>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</si>
  <si>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</si>
  <si>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</si>
  <si>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</si>
  <si>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</si>
  <si>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</si>
  <si>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</si>
  <si>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</si>
  <si>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</si>
  <si>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</si>
  <si>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</si>
  <si>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</si>
  <si>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</si>
  <si>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</si>
  <si>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</si>
  <si>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</si>
  <si>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</si>
  <si>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</si>
  <si>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</si>
  <si>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</si>
  <si>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</si>
  <si>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</si>
  <si>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</si>
  <si>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</si>
  <si>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</si>
  <si>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</si>
  <si>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</si>
  <si>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</si>
  <si>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</si>
  <si>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</si>
  <si>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</si>
  <si>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</si>
  <si>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</si>
  <si>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</si>
  <si>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</si>
  <si>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</si>
  <si>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</si>
  <si>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</si>
  <si>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</si>
  <si>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</si>
  <si>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</si>
  <si>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</si>
  <si>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</si>
  <si>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</si>
  <si>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</si>
  <si>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</si>
  <si>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</si>
  <si>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</si>
  <si>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</si>
  <si>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</si>
  <si>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</si>
  <si>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</si>
  <si>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</si>
  <si>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</si>
  <si>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</si>
  <si>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</si>
  <si>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</si>
  <si>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</si>
  <si>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</si>
  <si>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</si>
  <si>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</si>
  <si>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</si>
  <si>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</si>
  <si>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</si>
  <si>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</si>
  <si>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</si>
  <si>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</si>
  <si>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</si>
  <si>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</si>
  <si>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</si>
  <si>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</si>
  <si>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</si>
  <si>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</si>
  <si>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</si>
  <si>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</si>
  <si>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</si>
  <si>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</si>
  <si>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</si>
  <si>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</si>
  <si>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</si>
  <si>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</si>
  <si>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</si>
  <si>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</si>
  <si>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</si>
  <si>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</si>
  <si>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</si>
  <si>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</si>
  <si>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</si>
  <si>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</si>
  <si>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</si>
  <si>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</si>
  <si>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</si>
  <si>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</si>
  <si>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</si>
  <si>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</si>
  <si>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</si>
  <si>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</si>
  <si>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</si>
  <si>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</si>
  <si>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</si>
  <si>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</si>
  <si>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</si>
  <si>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</si>
  <si>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</si>
  <si>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</si>
  <si>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</si>
  <si>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</si>
  <si>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</si>
  <si>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</si>
  <si>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</si>
  <si>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</si>
  <si>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</si>
  <si>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</si>
  <si>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</si>
  <si>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</si>
  <si>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</si>
  <si>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</si>
  <si>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</si>
  <si>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</si>
  <si>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</si>
  <si>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</si>
  <si>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</si>
  <si>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</si>
  <si>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</si>
  <si>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</si>
  <si>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</si>
  <si>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</si>
  <si>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</si>
  <si>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</si>
  <si>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</si>
  <si>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</si>
  <si>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</si>
  <si>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</si>
  <si>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</si>
  <si>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</si>
  <si>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</si>
  <si>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</si>
  <si>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</si>
  <si>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</si>
  <si>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</si>
  <si>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</si>
  <si>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</si>
  <si>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</si>
  <si>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</si>
  <si>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</si>
  <si>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</si>
  <si>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</si>
  <si>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</si>
  <si>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</si>
  <si>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</si>
  <si>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</si>
  <si>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</si>
  <si>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</si>
  <si>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</si>
  <si>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</si>
  <si>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</si>
  <si>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</si>
  <si>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</si>
  <si>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</si>
  <si>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</si>
  <si>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</si>
  <si>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</si>
  <si>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</si>
  <si>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</si>
  <si>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</si>
  <si>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</si>
  <si>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</si>
  <si>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</si>
  <si>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</si>
  <si>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</si>
  <si>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</si>
  <si>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</si>
  <si>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</si>
  <si>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</si>
  <si>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</si>
  <si>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</si>
  <si>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</si>
  <si>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</si>
  <si>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</si>
  <si>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</si>
  <si>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</si>
  <si>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</si>
  <si>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</si>
  <si>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</si>
  <si>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</si>
  <si>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</si>
  <si>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</si>
  <si>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</si>
  <si>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</si>
  <si>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</si>
  <si>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</si>
  <si>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</si>
  <si>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</si>
  <si>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</si>
  <si>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</si>
  <si>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</si>
  <si>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</si>
  <si>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</si>
  <si>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</si>
  <si>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</si>
  <si>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</si>
  <si>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</si>
  <si>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</si>
  <si>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</si>
  <si>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</si>
  <si>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</si>
  <si>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</si>
  <si>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</si>
  <si>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</si>
  <si>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</si>
  <si>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</si>
  <si>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</si>
  <si>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</si>
  <si>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</si>
  <si>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</si>
  <si>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</si>
  <si>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</si>
  <si>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</si>
  <si>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</si>
  <si>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</si>
  <si>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</si>
  <si>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</si>
  <si>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</si>
  <si>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</si>
  <si>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</si>
  <si>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</si>
  <si>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</si>
  <si>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</si>
  <si>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</si>
  <si>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</si>
  <si>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</si>
  <si>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</si>
  <si>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</si>
  <si>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</si>
  <si>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</si>
  <si>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</si>
  <si>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</si>
  <si>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</si>
  <si>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</si>
  <si>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</si>
  <si>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</si>
  <si>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</si>
  <si>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</si>
  <si>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</si>
  <si>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</si>
  <si>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</si>
  <si>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</si>
  <si>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</si>
  <si>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</si>
  <si>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</si>
  <si>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</si>
  <si>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</si>
  <si>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</si>
  <si>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</si>
  <si>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</si>
  <si>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</si>
  <si>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</si>
  <si>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</si>
  <si>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</si>
  <si>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</si>
  <si>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</si>
  <si>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</si>
  <si>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</si>
  <si>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</si>
  <si>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</si>
  <si>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</si>
  <si>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</si>
  <si>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</si>
  <si>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</si>
  <si>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</si>
  <si>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</si>
  <si>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</si>
  <si>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</si>
  <si>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</si>
  <si>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</si>
  <si>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</si>
  <si>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</si>
  <si>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</si>
  <si>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</si>
  <si>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</si>
  <si>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</si>
  <si>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</si>
  <si>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</si>
  <si>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</si>
  <si>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</si>
  <si>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</si>
  <si>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</si>
  <si>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</si>
  <si>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</si>
  <si>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</si>
  <si>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</si>
  <si>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</si>
  <si>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</si>
  <si>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</si>
  <si>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</si>
  <si>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</si>
  <si>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</si>
  <si>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</si>
  <si>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</si>
  <si>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</si>
  <si>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</si>
  <si>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</si>
  <si>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</si>
  <si>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</si>
  <si>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</si>
  <si>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</si>
  <si>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</si>
  <si>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</si>
  <si>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</si>
  <si>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</si>
  <si>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</si>
  <si>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</si>
  <si>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</si>
  <si>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</si>
  <si>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</si>
  <si>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</si>
  <si>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</si>
  <si>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</si>
  <si>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</si>
  <si>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</si>
  <si>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</si>
  <si>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</si>
  <si>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</si>
  <si>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</si>
  <si>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</si>
  <si>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</si>
  <si>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</si>
  <si>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</si>
  <si>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</si>
  <si>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</si>
  <si>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</si>
  <si>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</si>
  <si>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</si>
  <si>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</si>
  <si>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</si>
  <si>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</si>
  <si>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</si>
  <si>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</si>
  <si>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</si>
  <si>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</si>
  <si>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</si>
  <si>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</si>
  <si>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</si>
  <si>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</si>
  <si>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</si>
  <si>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</si>
  <si>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</si>
  <si>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</si>
  <si>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</si>
  <si>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</si>
  <si>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</si>
  <si>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</si>
  <si>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</si>
  <si>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</si>
  <si>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</si>
  <si>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</si>
  <si>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</si>
  <si>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</si>
  <si>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</si>
  <si>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</si>
  <si>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</si>
  <si>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</si>
  <si>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</si>
  <si>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</si>
  <si>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</si>
  <si>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</si>
  <si>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</si>
  <si>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</si>
  <si>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</si>
  <si>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</si>
  <si>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</si>
  <si>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</si>
  <si>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</si>
  <si>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</si>
  <si>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</si>
  <si>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</si>
  <si>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</si>
  <si>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</si>
  <si>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</si>
  <si>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</si>
  <si>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</si>
  <si>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</si>
  <si>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</si>
  <si>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</si>
  <si>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</si>
  <si>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</si>
  <si>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</si>
  <si>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</si>
  <si>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</si>
  <si>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</si>
  <si>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</si>
  <si>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</si>
  <si>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</si>
  <si>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</si>
  <si>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</si>
  <si>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</si>
  <si>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</si>
  <si>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</si>
  <si>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</si>
  <si>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</si>
  <si>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</si>
  <si>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</si>
  <si>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</si>
  <si>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</si>
  <si>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</si>
  <si>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</si>
  <si>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</si>
  <si>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</si>
  <si>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</si>
  <si>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</si>
  <si>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</si>
  <si>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</si>
  <si>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</si>
  <si>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</si>
  <si>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</si>
  <si>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</si>
  <si>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</si>
  <si>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</si>
  <si>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</si>
  <si>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</si>
  <si>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</si>
  <si>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</si>
  <si>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</si>
  <si>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</si>
  <si>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</si>
  <si>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</si>
  <si>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</si>
  <si>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</si>
  <si>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</si>
  <si>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</si>
  <si>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</si>
  <si>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</si>
  <si>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</si>
  <si>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</si>
  <si>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</si>
  <si>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</si>
  <si>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</si>
  <si>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</si>
  <si>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</si>
  <si>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</si>
  <si>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</si>
  <si>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</si>
  <si>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</si>
  <si>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</si>
  <si>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</si>
  <si>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</si>
  <si>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</si>
  <si>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</si>
  <si>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</si>
  <si>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</si>
  <si>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</si>
  <si>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</si>
  <si>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</si>
  <si>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</si>
  <si>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</si>
  <si>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</si>
  <si>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</si>
  <si>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</si>
  <si>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</si>
  <si>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</si>
  <si>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</si>
  <si>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</si>
  <si>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</si>
  <si>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</si>
  <si>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</si>
  <si>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</si>
  <si>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</si>
  <si>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</si>
  <si>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</si>
  <si>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</si>
  <si>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</si>
  <si>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</si>
  <si>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</si>
  <si>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</si>
  <si>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</si>
  <si>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</si>
  <si>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</si>
  <si>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</si>
  <si>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</si>
  <si>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</si>
  <si>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</si>
  <si>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</si>
  <si>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</si>
  <si>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</si>
  <si>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</si>
  <si>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</si>
  <si>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</si>
  <si>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</si>
  <si>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</si>
  <si>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</si>
  <si>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</si>
  <si>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</si>
  <si>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</si>
  <si>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</si>
  <si>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</si>
  <si>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</si>
  <si>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</si>
  <si>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</si>
  <si>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</si>
  <si>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</si>
  <si>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</si>
  <si>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</si>
  <si>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</si>
  <si>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</si>
  <si>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</si>
  <si>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</si>
  <si>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</si>
  <si>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</si>
  <si>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</si>
  <si>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</si>
  <si>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</si>
  <si>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</si>
  <si>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</si>
  <si>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</si>
  <si>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</si>
  <si>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</si>
  <si>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</si>
  <si>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</si>
  <si>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</si>
  <si>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</si>
  <si>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</si>
  <si>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</si>
  <si>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</si>
  <si>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</si>
  <si>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</si>
  <si>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</si>
  <si>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</si>
  <si>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</si>
  <si>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</si>
  <si>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</si>
  <si>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</si>
  <si>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</si>
  <si>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</si>
  <si>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</si>
  <si>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</si>
  <si>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</si>
  <si>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</si>
  <si>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</si>
  <si>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</si>
  <si>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</si>
  <si>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</si>
  <si>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</si>
  <si>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</si>
  <si>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</si>
  <si>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</si>
  <si>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</si>
  <si>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</si>
  <si>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</si>
  <si>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</si>
  <si>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</si>
  <si>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</si>
  <si>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</si>
  <si>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</si>
  <si>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</si>
  <si>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</si>
  <si>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</si>
  <si>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</si>
  <si>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</si>
  <si>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</si>
  <si>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</si>
  <si>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</si>
  <si>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</si>
  <si>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</si>
  <si>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</si>
  <si>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</si>
  <si>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</si>
  <si>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</si>
  <si>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</si>
  <si>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</si>
  <si>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</si>
  <si>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</si>
  <si>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</si>
  <si>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</si>
  <si>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</si>
  <si>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</si>
  <si>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</si>
  <si>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</si>
  <si>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</si>
  <si>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</si>
  <si>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</si>
  <si>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</si>
  <si>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</si>
  <si>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</si>
  <si>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</si>
  <si>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</si>
  <si>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</si>
  <si>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</si>
  <si>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</si>
  <si>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</si>
  <si>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</si>
  <si>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</si>
  <si>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</si>
  <si>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</si>
  <si>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</si>
  <si>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</si>
  <si>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</si>
  <si>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</si>
  <si>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</si>
  <si>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</si>
  <si>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</si>
  <si>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</si>
  <si>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</si>
  <si>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</si>
  <si>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</si>
  <si>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</si>
  <si>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</si>
  <si>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</si>
  <si>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</si>
  <si>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</si>
  <si>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</si>
  <si>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</si>
  <si>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</si>
  <si>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</si>
  <si>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</si>
  <si>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</si>
  <si>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</si>
  <si>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</si>
  <si>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</si>
  <si>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</si>
  <si>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</si>
  <si>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</si>
  <si>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</si>
  <si>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</si>
  <si>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</si>
  <si>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</si>
  <si>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</si>
  <si>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</si>
  <si>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</si>
  <si>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</si>
  <si>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</si>
  <si>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</si>
  <si>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</si>
  <si>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</si>
  <si>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</si>
  <si>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</si>
  <si>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</si>
  <si>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</si>
  <si>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</si>
  <si>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</si>
  <si>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</si>
  <si>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</si>
  <si>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</si>
  <si>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</si>
  <si>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</si>
  <si>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</si>
  <si>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</si>
  <si>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</si>
  <si>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</si>
  <si>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</si>
  <si>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</si>
  <si>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</si>
  <si>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</si>
  <si>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</si>
  <si>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</si>
  <si>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</si>
  <si>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</si>
  <si>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</si>
  <si>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</si>
  <si>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</si>
  <si>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</si>
  <si>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</si>
  <si>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</si>
  <si>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</si>
  <si>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</si>
  <si>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</si>
  <si>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</si>
  <si>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</si>
  <si>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</si>
  <si>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</si>
  <si>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</si>
  <si>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</si>
  <si>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</si>
  <si>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</si>
  <si>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</si>
  <si>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</si>
  <si>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</si>
  <si>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</si>
  <si>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</si>
  <si>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</si>
  <si>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</si>
  <si>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</si>
  <si>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</si>
  <si>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</si>
  <si>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</si>
  <si>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</si>
  <si>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</si>
  <si>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</si>
  <si>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</si>
  <si>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</si>
  <si>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</si>
  <si>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</si>
  <si>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</si>
  <si>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</si>
  <si>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</si>
  <si>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</si>
  <si>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</si>
  <si>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</si>
  <si>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</si>
  <si>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</si>
  <si>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</si>
  <si>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</si>
  <si>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</si>
  <si>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</si>
  <si>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</si>
  <si>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</si>
  <si>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</si>
  <si>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</si>
  <si>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</si>
  <si>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</si>
  <si>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</si>
  <si>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</si>
  <si>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</si>
  <si>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</si>
  <si>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</si>
  <si>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</si>
  <si>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</si>
  <si>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</si>
  <si>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</si>
  <si>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</si>
  <si>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</si>
  <si>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</si>
  <si>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</si>
  <si>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</si>
  <si>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</si>
  <si>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</si>
  <si>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</si>
  <si>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</si>
  <si>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</si>
  <si>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</si>
  <si>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</si>
  <si>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</si>
  <si>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</si>
  <si>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</si>
  <si>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</si>
  <si>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</si>
  <si>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</si>
  <si>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</si>
  <si>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</si>
  <si>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</si>
  <si>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</si>
  <si>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</si>
  <si>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</si>
  <si>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</si>
  <si>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</si>
  <si>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</si>
  <si>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</si>
  <si>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</si>
  <si>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</si>
  <si>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</si>
  <si>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</si>
  <si>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</si>
  <si>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</si>
  <si>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</si>
  <si>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</si>
  <si>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</si>
  <si>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</si>
  <si>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</si>
  <si>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</si>
  <si>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</si>
  <si>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</si>
  <si>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</si>
  <si>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</si>
  <si>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</si>
  <si>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</si>
  <si>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</si>
  <si>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</si>
  <si>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</si>
  <si>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</si>
  <si>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</si>
  <si>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</si>
  <si>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</si>
  <si>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</si>
  <si>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</si>
  <si>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</si>
  <si>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</si>
  <si>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</si>
  <si>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</si>
  <si>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</si>
  <si>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</si>
  <si>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</si>
  <si>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</si>
  <si>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</si>
  <si>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</si>
  <si>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</si>
  <si>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</si>
  <si>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</si>
  <si>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</si>
  <si>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</si>
  <si>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</si>
  <si>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</si>
  <si>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</si>
  <si>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</si>
  <si>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</si>
  <si>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</si>
  <si>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</si>
  <si>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</si>
  <si>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</si>
  <si>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</si>
  <si>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</si>
  <si>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</si>
  <si>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</si>
  <si>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</si>
  <si>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</si>
  <si>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</si>
  <si>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</si>
  <si>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</si>
  <si>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</si>
  <si>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</si>
  <si>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</si>
  <si>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</si>
  <si>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</si>
  <si>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</si>
  <si>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</si>
  <si>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</si>
  <si>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</si>
  <si>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</si>
  <si>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</si>
  <si>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</si>
  <si>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</si>
  <si>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</si>
  <si>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</si>
  <si>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</si>
  <si>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</si>
  <si>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</si>
  <si>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</si>
  <si>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</si>
  <si>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</si>
  <si>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</si>
  <si>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</si>
  <si>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</si>
  <si>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</si>
  <si>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</si>
  <si>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</si>
  <si>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</si>
  <si>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</si>
  <si>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</si>
  <si>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</si>
  <si>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</si>
  <si>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</si>
  <si>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</si>
  <si>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</si>
  <si>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</si>
  <si>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</si>
  <si>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</si>
  <si>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</si>
  <si>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</si>
  <si>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</si>
  <si>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</si>
  <si>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</si>
  <si>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</si>
  <si>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</si>
  <si>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</si>
  <si>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</si>
  <si>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</si>
  <si>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</si>
  <si>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</si>
  <si>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</si>
  <si>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</si>
  <si>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</si>
  <si>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</si>
  <si>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</si>
  <si>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</si>
  <si>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</si>
  <si>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</si>
  <si>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</si>
  <si>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</si>
  <si>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</si>
  <si>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</si>
  <si>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</si>
  <si>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</si>
  <si>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</si>
  <si>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</si>
  <si>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</si>
  <si>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</si>
  <si>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</si>
  <si>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</si>
  <si>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</si>
  <si>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</si>
  <si>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</si>
  <si>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</si>
  <si>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</si>
  <si>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</si>
  <si>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</si>
  <si>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</si>
  <si>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</si>
  <si>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</si>
  <si>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</si>
  <si>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</si>
  <si>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</si>
  <si>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</si>
  <si>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</si>
  <si>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</si>
  <si>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</si>
  <si>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</si>
  <si>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</si>
  <si>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</si>
  <si>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</si>
  <si>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</si>
  <si>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</si>
  <si>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</si>
  <si>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</si>
  <si>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</si>
  <si>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</si>
  <si>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</si>
  <si>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</si>
  <si>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</si>
  <si>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</si>
  <si>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</si>
  <si>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</si>
  <si>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</si>
  <si>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</si>
  <si>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</si>
  <si>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</si>
  <si>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</si>
  <si>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</si>
  <si>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</si>
  <si>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</si>
  <si>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</si>
  <si>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</si>
  <si>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</si>
  <si>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</si>
  <si>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</si>
  <si>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</si>
  <si>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</si>
  <si>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</si>
  <si>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</si>
  <si>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</si>
  <si>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</si>
  <si>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</si>
  <si>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</si>
  <si>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</si>
  <si>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</si>
  <si>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</si>
  <si>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</si>
  <si>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</si>
  <si>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</si>
  <si>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</si>
  <si>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</si>
  <si>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</si>
  <si>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</si>
  <si>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</si>
  <si>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</si>
  <si>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</si>
  <si>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</si>
  <si>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</si>
  <si>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</si>
  <si>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</si>
  <si>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</si>
  <si>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</si>
  <si>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</si>
  <si>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</si>
  <si>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</si>
  <si>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</si>
  <si>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</si>
  <si>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</si>
  <si>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</si>
  <si>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</si>
  <si>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</si>
  <si>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</si>
  <si>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</si>
  <si>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</si>
  <si>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</si>
  <si>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</si>
  <si>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</si>
  <si>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</si>
  <si>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</si>
  <si>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</si>
  <si>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</si>
  <si>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</si>
  <si>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</si>
  <si>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</si>
  <si>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</si>
  <si>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</si>
  <si>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</si>
  <si>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</si>
  <si>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</si>
  <si>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</si>
  <si>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</si>
  <si>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</si>
  <si>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</si>
  <si>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</si>
  <si>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</si>
  <si>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</si>
  <si>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</si>
  <si>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</si>
  <si>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</si>
  <si>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</si>
  <si>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</si>
  <si>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</si>
  <si>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</si>
  <si>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</si>
  <si>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</si>
  <si>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</si>
  <si>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</si>
  <si>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</si>
  <si>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</si>
  <si>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</si>
  <si>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</si>
  <si>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</si>
  <si>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</si>
  <si>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</si>
  <si>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</si>
  <si>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</si>
  <si>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</si>
  <si>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</si>
  <si>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</si>
  <si>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</si>
  <si>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</si>
  <si>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</si>
  <si>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</si>
  <si>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</si>
  <si>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</si>
  <si>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</si>
  <si>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</si>
  <si>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</si>
  <si>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</si>
  <si>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</si>
  <si>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</si>
  <si>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</si>
  <si>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</si>
  <si>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</si>
  <si>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</si>
  <si>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</si>
  <si>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</si>
  <si>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</si>
  <si>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</si>
  <si>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</si>
  <si>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</si>
  <si>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</si>
  <si>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</si>
  <si>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</si>
  <si>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</si>
  <si>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</si>
  <si>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</si>
  <si>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</si>
  <si>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</si>
  <si>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</si>
  <si>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</si>
  <si>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</si>
  <si>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</si>
  <si>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</si>
  <si>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</si>
  <si>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</si>
  <si>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</si>
  <si>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</si>
  <si>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</si>
  <si>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</si>
  <si>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</si>
  <si>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</si>
  <si>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</si>
  <si>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</si>
  <si>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</si>
  <si>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</si>
  <si>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</si>
  <si>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</si>
  <si>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</si>
  <si>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</si>
  <si>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</si>
  <si>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</si>
  <si>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</si>
  <si>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</si>
  <si>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</si>
  <si>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</si>
  <si>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</si>
  <si>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</si>
  <si>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</si>
  <si>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</si>
  <si>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</si>
  <si>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</si>
  <si>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</si>
  <si>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</si>
  <si>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</si>
  <si>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</si>
  <si>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</si>
  <si>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</si>
  <si>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</si>
  <si>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</si>
  <si>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</si>
  <si>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</si>
  <si>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</si>
  <si>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</si>
  <si>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</si>
  <si>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</si>
  <si>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</si>
  <si>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</si>
  <si>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</si>
  <si>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</si>
  <si>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</si>
  <si>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</si>
  <si>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</si>
  <si>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</si>
  <si>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</si>
  <si>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</si>
  <si>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</si>
  <si>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</si>
  <si>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</si>
  <si>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</si>
  <si>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</si>
  <si>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</si>
  <si>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</si>
  <si>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</si>
  <si>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</si>
  <si>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</si>
  <si>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</si>
  <si>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</si>
  <si>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</si>
  <si>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</si>
  <si>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</si>
  <si>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</si>
  <si>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</si>
  <si>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</si>
  <si>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</si>
  <si>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</si>
  <si>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</si>
  <si>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</si>
  <si>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</si>
  <si>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</si>
  <si>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</si>
  <si>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</si>
  <si>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</si>
  <si>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</si>
  <si>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</si>
  <si>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</si>
  <si>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</si>
  <si>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</si>
  <si>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</si>
  <si>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</si>
  <si>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</si>
  <si>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</si>
  <si>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</si>
  <si>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</si>
  <si>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</si>
  <si>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</si>
  <si>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</si>
  <si>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</si>
  <si>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</si>
  <si>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</si>
  <si>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</si>
  <si>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</si>
  <si>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</si>
  <si>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</si>
  <si>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</si>
  <si>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</si>
  <si>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</si>
  <si>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</si>
  <si>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</si>
  <si>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</si>
  <si>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</si>
  <si>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</si>
  <si>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</si>
  <si>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</si>
  <si>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</si>
  <si>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</si>
  <si>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</si>
  <si>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</si>
  <si>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</si>
  <si>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</si>
  <si>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</si>
  <si>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</si>
  <si>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</si>
  <si>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</si>
  <si>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</si>
  <si>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</si>
  <si>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</si>
  <si>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</si>
  <si>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</si>
  <si>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</si>
  <si>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</si>
  <si>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</si>
  <si>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</si>
  <si>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</si>
  <si>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</si>
  <si>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</si>
  <si>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</si>
  <si>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</si>
  <si>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</si>
  <si>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</si>
  <si>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</si>
  <si>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</si>
  <si>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</si>
  <si>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</si>
  <si>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</si>
  <si>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</si>
  <si>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</si>
  <si>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</si>
  <si>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</si>
  <si>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</si>
  <si>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</si>
  <si>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</si>
  <si>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</si>
  <si>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</si>
  <si>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</si>
  <si>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</si>
  <si>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</si>
  <si>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</si>
  <si>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</si>
  <si>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</si>
  <si>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</si>
  <si>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</si>
  <si>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</si>
  <si>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</si>
  <si>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</si>
  <si>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</si>
  <si>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</si>
  <si>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</si>
  <si>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</si>
  <si>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</si>
  <si>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</si>
  <si>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</si>
  <si>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</si>
  <si>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</si>
  <si>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</si>
  <si>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</si>
  <si>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</si>
  <si>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</si>
  <si>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</si>
  <si>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</si>
  <si>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</si>
  <si>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</si>
  <si>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</si>
  <si>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</si>
  <si>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</si>
  <si>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</si>
  <si>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</si>
  <si>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</si>
  <si>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</si>
  <si>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</si>
  <si>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</si>
  <si>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</si>
  <si>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</si>
  <si>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</si>
  <si>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</si>
  <si>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</si>
  <si>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</si>
  <si>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</si>
  <si>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</si>
  <si>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</si>
  <si>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</si>
  <si>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</si>
  <si>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</si>
  <si>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</si>
  <si>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</si>
  <si>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</si>
  <si>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</si>
  <si>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</si>
  <si>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</si>
  <si>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</si>
  <si>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</si>
  <si>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</si>
  <si>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</si>
  <si>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</si>
  <si>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</si>
  <si>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</si>
  <si>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</si>
  <si>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</si>
  <si>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</si>
  <si>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</si>
  <si>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</si>
  <si>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</si>
  <si>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</si>
  <si>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</si>
  <si>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</si>
  <si>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</si>
  <si>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</si>
  <si>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</si>
  <si>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</si>
  <si>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</si>
  <si>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</si>
  <si>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</si>
  <si>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</si>
  <si>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</si>
  <si>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</si>
  <si>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</si>
  <si>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</si>
  <si>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</si>
  <si>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</si>
  <si>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</si>
  <si>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</si>
  <si>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</si>
  <si>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</si>
  <si>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</si>
  <si>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</si>
  <si>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</si>
  <si>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</si>
  <si>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</si>
  <si>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</si>
  <si>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</si>
  <si>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</si>
  <si>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</si>
  <si>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</si>
  <si>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</si>
  <si>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</si>
  <si>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</si>
  <si>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</si>
  <si>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</si>
  <si>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</si>
  <si>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</si>
  <si>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</si>
  <si>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</si>
  <si>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</si>
  <si>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</si>
  <si>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</si>
  <si>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</si>
  <si>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</si>
  <si>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</si>
  <si>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</si>
  <si>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</si>
  <si>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</si>
  <si>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</si>
  <si>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</si>
  <si>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</si>
  <si>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</si>
  <si>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</si>
  <si>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</si>
  <si>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</si>
  <si>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</si>
  <si>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</si>
  <si>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</si>
  <si>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</si>
  <si>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</si>
  <si>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</si>
  <si>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</si>
  <si>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</si>
  <si>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</si>
  <si>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</si>
  <si>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</si>
  <si>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</si>
  <si>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</si>
  <si>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</si>
  <si>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</si>
  <si>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</si>
  <si>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</si>
  <si>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</si>
  <si>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</si>
  <si>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</si>
  <si>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</si>
  <si>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</si>
  <si>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</si>
  <si>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</si>
  <si>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</si>
  <si>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</si>
  <si>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</si>
  <si>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</si>
  <si>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</si>
  <si>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</si>
  <si>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</si>
  <si>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</si>
  <si>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</si>
  <si>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</si>
  <si>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</si>
  <si>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</si>
  <si>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</si>
  <si>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</si>
  <si>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</si>
  <si>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</si>
  <si>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</si>
  <si>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</si>
  <si>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</si>
  <si>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</si>
  <si>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</si>
  <si>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</si>
  <si>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</si>
  <si>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</si>
  <si>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</si>
  <si>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</si>
  <si>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</si>
  <si>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</si>
  <si>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</si>
  <si>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</si>
  <si>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</si>
  <si>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</si>
  <si>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</si>
  <si>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</si>
  <si>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</si>
  <si>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</si>
  <si>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</si>
  <si>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</si>
  <si>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</si>
  <si>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</si>
  <si>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</si>
  <si>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</si>
  <si>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</si>
  <si>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</si>
  <si>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</si>
  <si>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</si>
  <si>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</si>
  <si>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</si>
  <si>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</si>
  <si>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</si>
  <si>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</si>
  <si>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</si>
  <si>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</si>
  <si>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</si>
  <si>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</si>
  <si>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</si>
  <si>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</si>
  <si>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</si>
  <si>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</si>
  <si>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</si>
  <si>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</si>
  <si>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</si>
  <si>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</si>
  <si>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</si>
  <si>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</si>
  <si>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</si>
  <si>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</si>
  <si>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</si>
  <si>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</si>
  <si>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</si>
  <si>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</si>
  <si>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</si>
  <si>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</si>
  <si>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</si>
  <si>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</si>
  <si>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</si>
  <si>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</si>
  <si>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</si>
  <si>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</si>
  <si>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</si>
  <si>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</si>
  <si>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</si>
  <si>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</si>
  <si>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</si>
  <si>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</si>
  <si>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</si>
  <si>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</si>
  <si>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</si>
  <si>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</si>
  <si>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</si>
  <si>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</si>
  <si>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</si>
  <si>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</si>
  <si>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</si>
  <si>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</si>
  <si>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</si>
  <si>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</si>
  <si>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</si>
  <si>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</si>
  <si>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</si>
  <si>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</si>
  <si>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</si>
  <si>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</si>
  <si>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</si>
  <si>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</si>
  <si>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</si>
  <si>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</si>
  <si>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</si>
  <si>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</si>
  <si>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</si>
  <si>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</si>
  <si>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</si>
  <si>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</si>
  <si>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</si>
  <si>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</si>
  <si>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</si>
  <si>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</si>
  <si>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</si>
  <si>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</si>
  <si>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</si>
  <si>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</si>
  <si>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</si>
  <si>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</si>
  <si>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</si>
  <si>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</si>
  <si>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</si>
  <si>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</si>
  <si>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</si>
  <si>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</si>
  <si>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</si>
  <si>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</si>
  <si>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</si>
  <si>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</si>
  <si>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</si>
  <si>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</si>
  <si>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</si>
  <si>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</si>
  <si>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</si>
  <si>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</si>
  <si>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</si>
  <si>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</si>
  <si>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</si>
  <si>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</si>
  <si>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</si>
  <si>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</si>
  <si>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</si>
  <si>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</si>
  <si>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</si>
  <si>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</si>
  <si>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</si>
  <si>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</si>
  <si>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</si>
  <si>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</si>
  <si>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</si>
  <si>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</si>
  <si>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</si>
  <si>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</si>
  <si>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</si>
  <si>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</si>
  <si>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</si>
  <si>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</si>
  <si>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</si>
  <si>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</si>
  <si>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</si>
  <si>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</si>
  <si>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</si>
  <si>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</si>
  <si>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</si>
  <si>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</si>
  <si>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</si>
  <si>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</si>
  <si>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</si>
  <si>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</si>
  <si>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</si>
  <si>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</si>
  <si>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</si>
  <si>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</si>
  <si>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</si>
  <si>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</si>
  <si>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</si>
  <si>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</si>
  <si>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</si>
  <si>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</si>
  <si>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</si>
  <si>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</si>
  <si>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</si>
  <si>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</si>
  <si>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</si>
  <si>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</si>
  <si>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</si>
  <si>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</si>
  <si>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</si>
  <si>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</si>
  <si>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</si>
  <si>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</si>
  <si>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</si>
  <si>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</si>
  <si>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</si>
  <si>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</si>
  <si>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</si>
  <si>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</si>
  <si>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</si>
  <si>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</si>
  <si>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</si>
  <si>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</si>
  <si>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</si>
  <si>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</si>
  <si>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</si>
  <si>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</si>
  <si>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</si>
  <si>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</si>
  <si>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</si>
  <si>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</si>
  <si>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</si>
  <si>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</si>
  <si>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</si>
  <si>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</si>
  <si>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</si>
  <si>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</si>
  <si>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</si>
  <si>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</si>
  <si>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</si>
  <si>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</si>
  <si>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</si>
  <si>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</si>
  <si>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</si>
  <si>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</si>
  <si>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</si>
  <si>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</si>
  <si>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</si>
  <si>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</si>
  <si>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</si>
  <si>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</si>
  <si>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</si>
  <si>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</si>
  <si>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</si>
  <si>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</si>
  <si>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</si>
  <si>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</si>
  <si>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</si>
  <si>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</si>
  <si>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</si>
  <si>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</si>
  <si>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</si>
  <si>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</si>
  <si>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</si>
  <si>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</si>
  <si>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</si>
  <si>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</si>
  <si>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</si>
  <si>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</si>
  <si>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</si>
  <si>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</si>
  <si>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</si>
  <si>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</si>
  <si>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</si>
  <si>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</si>
  <si>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</si>
  <si>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</si>
  <si>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</si>
  <si>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</si>
  <si>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</si>
  <si>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</si>
  <si>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</si>
  <si>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</si>
  <si>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</si>
  <si>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</si>
  <si>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</si>
  <si>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</si>
  <si>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</si>
  <si>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</si>
  <si>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</si>
  <si>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</si>
  <si>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</si>
  <si>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</si>
  <si>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</si>
  <si>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</si>
  <si>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</si>
  <si>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</si>
  <si>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</si>
  <si>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</si>
  <si>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</si>
  <si>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</si>
  <si>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</si>
  <si>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</si>
  <si>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</si>
  <si>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</si>
  <si>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</si>
  <si>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</si>
  <si>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</si>
  <si>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</si>
  <si>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</si>
  <si>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</si>
  <si>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</si>
  <si>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</si>
  <si>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</si>
  <si>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</si>
  <si>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</si>
  <si>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</si>
  <si>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</si>
  <si>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</si>
  <si>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</si>
  <si>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</si>
  <si>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</si>
  <si>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</si>
  <si>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</si>
  <si>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</si>
  <si>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</si>
  <si>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</si>
  <si>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</si>
  <si>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</si>
  <si>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</si>
  <si>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</si>
  <si>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</si>
  <si>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</si>
  <si>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</si>
  <si>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</si>
  <si>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</si>
  <si>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</si>
  <si>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</si>
  <si>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</si>
  <si>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</si>
  <si>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</si>
  <si>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</si>
  <si>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</si>
  <si>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</si>
  <si>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</si>
  <si>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</si>
  <si>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</si>
  <si>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</si>
  <si>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</si>
  <si>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</si>
  <si>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</si>
  <si>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</si>
  <si>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</si>
  <si>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</si>
  <si>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</si>
  <si>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</si>
  <si>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</si>
  <si>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</si>
  <si>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</si>
  <si>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</si>
  <si>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</si>
  <si>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</si>
  <si>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</si>
  <si>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</si>
  <si>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</si>
  <si>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</si>
  <si>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</si>
  <si>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</si>
  <si>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</si>
  <si>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</si>
  <si>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</si>
  <si>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</si>
  <si>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</si>
  <si>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</si>
  <si>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</si>
  <si>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</si>
  <si>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</si>
  <si>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</si>
  <si>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</si>
  <si>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</si>
  <si>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</si>
  <si>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</si>
  <si>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</si>
  <si>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</si>
  <si>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</si>
  <si>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</si>
  <si>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</si>
  <si>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</si>
  <si>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</si>
  <si>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</si>
  <si>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</si>
  <si>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</si>
  <si>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</si>
  <si>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</si>
  <si>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</si>
  <si>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</si>
  <si>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</si>
  <si>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</si>
  <si>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</si>
  <si>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</si>
  <si>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</si>
  <si>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</si>
  <si>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</si>
  <si>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</si>
  <si>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</si>
  <si>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</si>
  <si>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</si>
  <si>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</si>
  <si>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</si>
  <si>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</si>
  <si>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</si>
  <si>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</si>
  <si>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</si>
  <si>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</si>
  <si>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</si>
  <si>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</si>
  <si>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</si>
  <si>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</si>
  <si>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</si>
  <si>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</si>
  <si>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</si>
  <si>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</si>
  <si>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</si>
  <si>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</si>
  <si>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</si>
  <si>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</si>
  <si>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</si>
  <si>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</si>
  <si>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</si>
  <si>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</si>
  <si>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</si>
  <si>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</si>
  <si>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</si>
  <si>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</si>
  <si>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</si>
  <si>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</si>
  <si>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</si>
  <si>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</si>
  <si>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</si>
  <si>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</si>
  <si>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</si>
  <si>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</si>
  <si>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</si>
  <si>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</si>
  <si>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</si>
  <si>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</si>
  <si>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</si>
  <si>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</si>
  <si>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</si>
  <si>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</si>
  <si>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</si>
  <si>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</si>
  <si>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</si>
  <si>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</si>
  <si>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</si>
  <si>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</si>
  <si>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</si>
  <si>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</si>
  <si>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</si>
  <si>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</si>
  <si>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</si>
  <si>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</si>
  <si>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</si>
  <si>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</si>
  <si>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</si>
  <si>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</si>
  <si>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</si>
  <si>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</si>
  <si>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</si>
  <si>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</si>
  <si>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</si>
  <si>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</si>
  <si>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</si>
  <si>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</si>
  <si>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</si>
  <si>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</si>
  <si>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</si>
  <si>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</si>
  <si>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</si>
  <si>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</si>
  <si>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</si>
  <si>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</si>
  <si>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</si>
  <si>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</si>
  <si>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</si>
  <si>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</si>
  <si>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</si>
  <si>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</si>
  <si>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</si>
  <si>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</si>
  <si>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</si>
  <si>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</si>
  <si>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</si>
  <si>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</si>
  <si>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</si>
  <si>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</si>
  <si>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</si>
  <si>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</si>
  <si>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</si>
  <si>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</si>
  <si>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</si>
  <si>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</si>
  <si>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</si>
  <si>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</si>
  <si>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</si>
  <si>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</si>
  <si>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</si>
  <si>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</si>
  <si>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</si>
  <si>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</si>
  <si>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</si>
  <si>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</si>
  <si>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</si>
  <si>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</si>
  <si>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</si>
  <si>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</si>
  <si>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</si>
  <si>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</si>
  <si>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</si>
  <si>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</si>
  <si>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</si>
  <si>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</si>
  <si>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</si>
  <si>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</si>
  <si>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</si>
  <si>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</si>
  <si>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</si>
  <si>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</si>
  <si>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</si>
  <si>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</si>
  <si>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</si>
  <si>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</si>
  <si>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</si>
  <si>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</si>
  <si>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</si>
  <si>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</si>
  <si>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</si>
  <si>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</si>
  <si>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</si>
  <si>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</si>
  <si>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</si>
  <si>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</si>
  <si>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</si>
  <si>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</si>
  <si>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</si>
  <si>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</si>
  <si>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</si>
  <si>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</si>
  <si>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</si>
  <si>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</si>
  <si>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</si>
  <si>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</si>
  <si>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</si>
  <si>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</si>
  <si>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</si>
  <si>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</si>
  <si>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</si>
  <si>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</si>
  <si>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</si>
  <si>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</si>
  <si>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</si>
  <si>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</si>
  <si>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</si>
  <si>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</si>
  <si>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</si>
  <si>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</si>
  <si>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</si>
  <si>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</si>
  <si>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</si>
  <si>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</si>
  <si>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</si>
  <si>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</si>
  <si>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</si>
  <si>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</si>
  <si>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</si>
  <si>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</si>
  <si>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</si>
  <si>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</si>
  <si>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</si>
  <si>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</si>
  <si>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</si>
  <si>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</si>
  <si>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</si>
  <si>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</si>
  <si>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</si>
  <si>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</si>
  <si>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</si>
  <si>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</si>
  <si>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</si>
  <si>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</si>
  <si>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</si>
  <si>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</si>
  <si>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</si>
  <si>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</si>
  <si>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</si>
  <si>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</si>
  <si>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</si>
  <si>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</si>
  <si>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</si>
  <si>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</si>
  <si>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</si>
  <si>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</si>
  <si>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</si>
  <si>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</si>
  <si>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</si>
  <si>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</si>
  <si>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</si>
  <si>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</si>
  <si>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</si>
  <si>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</si>
  <si>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</si>
  <si>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</si>
  <si>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</si>
  <si>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</si>
  <si>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</si>
  <si>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</si>
  <si>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</si>
  <si>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</si>
  <si>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</si>
  <si>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</si>
  <si>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</si>
  <si>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</si>
  <si>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</si>
  <si>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</si>
  <si>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</si>
  <si>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</si>
  <si>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</si>
  <si>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</si>
  <si>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</si>
  <si>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</si>
  <si>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</si>
  <si>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</si>
  <si>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</si>
  <si>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</si>
  <si>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</si>
  <si>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</si>
  <si>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</si>
  <si>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</si>
  <si>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</si>
  <si>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</si>
  <si>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</si>
  <si>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</si>
  <si>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</si>
  <si>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</si>
  <si>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</si>
  <si>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</si>
  <si>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</si>
  <si>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</si>
  <si>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</si>
  <si>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</si>
  <si>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</si>
  <si>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</si>
  <si>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</si>
  <si>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</si>
  <si>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</si>
  <si>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</si>
  <si>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</si>
  <si>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</si>
  <si>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</si>
  <si>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</si>
  <si>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</si>
  <si>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</si>
  <si>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</si>
  <si>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</si>
  <si>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</si>
  <si>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</si>
  <si>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</si>
  <si>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</si>
  <si>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</si>
  <si>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</si>
  <si>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</si>
  <si>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</si>
  <si>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</si>
  <si>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</si>
  <si>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</si>
  <si>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</si>
  <si>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</si>
  <si>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</si>
  <si>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</si>
  <si>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</si>
  <si>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</si>
  <si>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</si>
  <si>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</si>
  <si>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</si>
  <si>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</si>
  <si>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</si>
  <si>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</si>
  <si>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</si>
  <si>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</si>
  <si>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</si>
  <si>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</si>
  <si>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</si>
  <si>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</si>
  <si>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</si>
  <si>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</si>
  <si>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</si>
  <si>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</si>
  <si>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</si>
  <si>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</si>
  <si>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</si>
  <si>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</si>
  <si>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</si>
  <si>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</si>
  <si>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</si>
  <si>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</si>
  <si>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</si>
  <si>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</si>
  <si>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</si>
  <si>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</si>
  <si>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</si>
  <si>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</si>
  <si>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</si>
  <si>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</si>
  <si>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</si>
  <si>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</si>
  <si>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</si>
  <si>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</si>
  <si>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</si>
  <si>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</si>
  <si>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</si>
  <si>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</si>
  <si>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</si>
  <si>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</si>
  <si>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</si>
  <si>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</si>
  <si>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</si>
  <si>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</si>
  <si>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</si>
  <si>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</si>
  <si>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</si>
  <si>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</si>
  <si>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</si>
  <si>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</si>
  <si>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</si>
  <si>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</si>
  <si>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</si>
  <si>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</si>
  <si>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</si>
  <si>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</si>
  <si>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</si>
  <si>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</si>
  <si>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</si>
  <si>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</si>
  <si>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</si>
  <si>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</si>
  <si>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</si>
  <si>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</si>
  <si>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</si>
  <si>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</si>
  <si>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</si>
  <si>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</si>
  <si>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</si>
  <si>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</si>
  <si>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</si>
  <si>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</si>
  <si>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</si>
  <si>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</si>
  <si>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</si>
  <si>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</si>
  <si>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</si>
  <si>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</si>
  <si>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</si>
  <si>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</si>
  <si>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</si>
  <si>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</si>
  <si>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</si>
  <si>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</si>
  <si>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</si>
  <si>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</si>
  <si>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</si>
  <si>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</si>
  <si>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</si>
  <si>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</si>
  <si>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</si>
  <si>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</si>
  <si>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</si>
  <si>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</si>
  <si>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</si>
  <si>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</si>
  <si>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</si>
  <si>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</si>
  <si>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</si>
  <si>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</si>
  <si>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</si>
  <si>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</si>
  <si>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</si>
  <si>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</si>
  <si>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</si>
  <si>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</si>
  <si>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</si>
  <si>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</si>
  <si>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</si>
  <si>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</si>
  <si>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</si>
  <si>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</si>
  <si>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</si>
  <si>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</si>
  <si>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</si>
  <si>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</si>
  <si>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</si>
  <si>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</si>
  <si>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</si>
  <si>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</si>
  <si>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</si>
  <si>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</si>
  <si>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</si>
  <si>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</si>
  <si>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</si>
  <si>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</si>
  <si>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</si>
  <si>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</si>
  <si>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</si>
  <si>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</si>
  <si>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</si>
  <si>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</si>
  <si>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</si>
  <si>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</si>
  <si>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</si>
  <si>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</si>
  <si>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</si>
  <si>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</si>
  <si>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</si>
  <si>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</si>
  <si>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</si>
  <si>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</si>
  <si>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</si>
  <si>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</si>
  <si>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</si>
  <si>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</si>
  <si>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</si>
  <si>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</si>
  <si>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</si>
  <si>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</si>
  <si>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</si>
  <si>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</si>
  <si>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</si>
  <si>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</si>
  <si>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</si>
  <si>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</si>
  <si>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</si>
  <si>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</si>
  <si>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</si>
  <si>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</si>
  <si>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</si>
  <si>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</si>
  <si>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</si>
  <si>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</si>
  <si>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</si>
  <si>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</si>
  <si>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</si>
  <si>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</si>
  <si>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</si>
  <si>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</si>
  <si>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</si>
  <si>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</si>
  <si>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</si>
  <si>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</si>
  <si>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</si>
  <si>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</si>
  <si>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</si>
  <si>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</si>
  <si>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</si>
  <si>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</si>
  <si>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</si>
  <si>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</si>
  <si>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</si>
  <si>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</si>
  <si>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</si>
  <si>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</si>
  <si>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</si>
  <si>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</si>
  <si>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</si>
  <si>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</si>
  <si>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</si>
  <si>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</si>
  <si>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</si>
  <si>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</si>
  <si>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</si>
  <si>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</si>
  <si>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</si>
  <si>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</si>
  <si>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</si>
  <si>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</si>
  <si>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</si>
  <si>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</si>
  <si>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</si>
  <si>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</si>
  <si>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</si>
  <si>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</si>
  <si>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</si>
  <si>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</si>
  <si>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</si>
  <si>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</si>
  <si>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</si>
  <si>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</si>
  <si>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</si>
  <si>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</si>
  <si>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</si>
  <si>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</si>
  <si>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</si>
  <si>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</si>
  <si>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</si>
  <si>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</si>
  <si>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</si>
  <si>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</si>
  <si>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</si>
  <si>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</si>
  <si>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</si>
  <si>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</si>
  <si>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</si>
  <si>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</si>
  <si>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</si>
  <si>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</si>
  <si>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</si>
  <si>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</si>
  <si>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</si>
  <si>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</si>
  <si>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</si>
  <si>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</si>
  <si>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</si>
  <si>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</si>
  <si>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</si>
  <si>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</si>
  <si>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</si>
  <si>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</si>
  <si>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</si>
  <si>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</si>
  <si>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</si>
  <si>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</si>
  <si>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</si>
  <si>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</si>
  <si>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</si>
  <si>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</si>
  <si>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</si>
  <si>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</si>
  <si>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</si>
  <si>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</si>
  <si>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</si>
  <si>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</si>
  <si>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</si>
  <si>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</si>
  <si>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</si>
  <si>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</si>
  <si>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</si>
  <si>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</si>
  <si>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</si>
  <si>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</si>
  <si>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</si>
  <si>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</si>
  <si>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</si>
  <si>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</si>
  <si>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</si>
  <si>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</si>
  <si>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</si>
  <si>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</si>
  <si>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</si>
  <si>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</si>
  <si>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</si>
  <si>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</si>
  <si>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</si>
  <si>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</si>
  <si>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</si>
  <si>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</si>
  <si>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</si>
  <si>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</si>
  <si>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</si>
  <si>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</si>
  <si>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</si>
  <si>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</si>
  <si>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</si>
  <si>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</si>
  <si>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</si>
  <si>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</si>
  <si>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</si>
  <si>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</si>
  <si>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</si>
  <si>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</si>
  <si>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</si>
  <si>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</si>
  <si>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</si>
  <si>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</si>
  <si>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</si>
  <si>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</si>
  <si>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</si>
  <si>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</si>
  <si>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</si>
  <si>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</si>
  <si>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</si>
  <si>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</si>
  <si>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</si>
  <si>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</si>
  <si>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</si>
  <si>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</si>
  <si>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</si>
  <si>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</si>
  <si>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</si>
  <si>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</si>
  <si>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</si>
  <si>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</si>
  <si>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</si>
  <si>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</si>
  <si>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</si>
  <si>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</si>
  <si>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</si>
  <si>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</si>
  <si>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</si>
  <si>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</si>
  <si>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</si>
  <si>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</si>
  <si>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</si>
  <si>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</si>
  <si>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</si>
  <si>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</si>
  <si>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</si>
  <si>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</si>
  <si>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</si>
  <si>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</si>
  <si>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</si>
  <si>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</si>
  <si>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</si>
  <si>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</si>
  <si>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</si>
  <si>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</si>
  <si>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</si>
  <si>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</si>
  <si>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</si>
  <si>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</si>
  <si>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</si>
  <si>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</si>
  <si>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</si>
  <si>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</si>
  <si>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</si>
  <si>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</si>
  <si>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</si>
  <si>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</si>
  <si>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</si>
  <si>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</si>
  <si>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</si>
  <si>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</si>
  <si>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</si>
  <si>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</si>
  <si>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</si>
  <si>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</si>
  <si>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</si>
  <si>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</si>
  <si>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</si>
  <si>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</si>
  <si>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</si>
  <si>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</si>
  <si>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</si>
  <si>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</si>
  <si>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</si>
  <si>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</si>
  <si>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</si>
  <si>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</si>
  <si>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</si>
  <si>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</si>
  <si>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</si>
  <si>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</si>
  <si>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</si>
  <si>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</si>
  <si>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</si>
  <si>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</si>
  <si>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</si>
  <si>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</si>
  <si>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</si>
  <si>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</si>
  <si>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</si>
  <si>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</si>
  <si>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</si>
  <si>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</si>
  <si>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</si>
  <si>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</si>
  <si>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</si>
  <si>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</si>
  <si>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</si>
  <si>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</si>
  <si>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</si>
  <si>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</si>
  <si>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</si>
  <si>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</si>
  <si>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</si>
  <si>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</si>
  <si>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</si>
  <si>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</si>
  <si>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</si>
  <si>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</si>
  <si>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</si>
  <si>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</si>
  <si>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</si>
  <si>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</si>
  <si>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</si>
  <si>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</si>
  <si>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</si>
  <si>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</si>
  <si>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</si>
  <si>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</si>
  <si>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</si>
  <si>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</si>
  <si>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</si>
  <si>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</si>
  <si>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</si>
  <si>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</si>
  <si>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</si>
  <si>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</si>
  <si>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</si>
  <si>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</si>
  <si>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</si>
  <si>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</si>
  <si>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</si>
  <si>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</si>
  <si>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</si>
  <si>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</si>
  <si>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</si>
  <si>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</si>
  <si>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</si>
  <si>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</si>
  <si>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</si>
  <si>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</si>
  <si>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</si>
  <si>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</si>
  <si>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</si>
  <si>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</si>
  <si>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</si>
  <si>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</si>
  <si>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</si>
  <si>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</si>
  <si>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</si>
  <si>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</si>
  <si>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</si>
  <si>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</si>
  <si>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</si>
  <si>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</si>
  <si>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</si>
  <si>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</si>
  <si>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</si>
  <si>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</si>
  <si>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</si>
  <si>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</si>
  <si>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</si>
  <si>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</si>
  <si>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</si>
  <si>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</si>
  <si>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</si>
  <si>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</si>
  <si>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</si>
  <si>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</si>
  <si>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</si>
  <si>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</si>
  <si>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</si>
  <si>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</si>
  <si>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</si>
  <si>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</si>
  <si>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</si>
  <si>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</si>
  <si>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</si>
  <si>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</si>
  <si>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</si>
  <si>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</si>
  <si>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</si>
  <si>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</si>
  <si>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</si>
  <si>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</si>
  <si>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</si>
  <si>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</si>
  <si>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</si>
  <si>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</si>
  <si>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</si>
  <si>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</si>
  <si>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</si>
  <si>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</si>
  <si>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</si>
  <si>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</si>
  <si>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</si>
  <si>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</si>
  <si>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</si>
  <si>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</si>
  <si>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</si>
  <si>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</si>
  <si>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</si>
  <si>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</si>
  <si>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</si>
  <si>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</si>
  <si>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</si>
  <si>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</si>
  <si>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</si>
  <si>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</si>
  <si>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</si>
  <si>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</si>
  <si>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</si>
  <si>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</si>
  <si>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</si>
  <si>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</si>
  <si>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</si>
  <si>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</si>
  <si>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</si>
  <si>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</si>
  <si>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</si>
  <si>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</si>
  <si>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</si>
  <si>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</si>
  <si>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</si>
  <si>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</si>
  <si>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</si>
  <si>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</si>
  <si>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</si>
  <si>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</si>
  <si>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</si>
  <si>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</si>
  <si>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</si>
  <si>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</si>
  <si>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</si>
  <si>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</si>
  <si>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</si>
  <si>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</si>
  <si>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</si>
  <si>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</si>
  <si>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</si>
  <si>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</si>
  <si>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</si>
  <si>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</si>
  <si>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</si>
  <si>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</si>
  <si>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</si>
  <si>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</si>
  <si>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</si>
  <si>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</si>
  <si>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</si>
  <si>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</si>
  <si>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</si>
  <si>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</si>
  <si>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</si>
  <si>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</si>
  <si>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</si>
  <si>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</si>
  <si>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</si>
  <si>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</si>
  <si>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</si>
  <si>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</si>
  <si>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</si>
  <si>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</si>
  <si>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</si>
  <si>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</si>
  <si>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</si>
  <si>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</si>
  <si>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</si>
  <si>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</si>
  <si>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</si>
  <si>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</si>
  <si>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</si>
  <si>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</si>
  <si>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</si>
  <si>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</si>
  <si>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</si>
  <si>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</si>
  <si>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</si>
  <si>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</si>
  <si>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</si>
  <si>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</si>
  <si>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</si>
  <si>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</si>
  <si>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</si>
  <si>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</si>
  <si>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</si>
  <si>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</si>
  <si>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</si>
  <si>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</si>
  <si>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</si>
  <si>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</si>
  <si>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</si>
  <si>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</si>
  <si>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</si>
  <si>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</si>
  <si>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</si>
  <si>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</si>
  <si>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</si>
  <si>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</si>
  <si>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</si>
  <si>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</si>
  <si>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</si>
  <si>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</si>
  <si>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</si>
  <si>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</si>
  <si>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</si>
  <si>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</si>
  <si>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</si>
  <si>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</si>
  <si>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</si>
  <si>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</si>
  <si>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</si>
  <si>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</si>
  <si>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</si>
  <si>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</si>
  <si>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</si>
  <si>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</si>
  <si>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</si>
  <si>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</si>
  <si>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</si>
  <si>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</si>
  <si>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</si>
  <si>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</si>
  <si>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</si>
  <si>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</si>
  <si>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</si>
  <si>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</si>
  <si>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</si>
  <si>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</si>
  <si>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</si>
  <si>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</si>
  <si>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</si>
  <si>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</si>
  <si>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</si>
  <si>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</si>
  <si>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</si>
  <si>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</si>
  <si>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</si>
  <si>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</si>
  <si>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</si>
  <si>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</si>
  <si>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</si>
  <si>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</si>
  <si>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</si>
  <si>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</si>
  <si>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</si>
  <si>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</si>
  <si>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</si>
  <si>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</si>
  <si>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</si>
  <si>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</si>
  <si>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</si>
  <si>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</si>
  <si>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</si>
  <si>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</si>
  <si>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</si>
  <si>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</si>
  <si>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</si>
  <si>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</si>
  <si>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</si>
  <si>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</si>
  <si>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</si>
  <si>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</si>
  <si>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</si>
  <si>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</si>
  <si>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</si>
  <si>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</si>
  <si>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</si>
  <si>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</si>
  <si>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</si>
  <si>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</si>
  <si>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</si>
  <si>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</si>
  <si>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</si>
  <si>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</si>
  <si>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</si>
  <si>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</si>
  <si>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</si>
  <si>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</si>
  <si>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</si>
  <si>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</si>
  <si>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</si>
  <si>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</si>
  <si>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</si>
  <si>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</si>
  <si>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</si>
  <si>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</si>
  <si>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</si>
  <si>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</si>
  <si>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</si>
  <si>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</si>
  <si>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</si>
  <si>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</si>
  <si>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</si>
  <si>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</si>
  <si>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</si>
  <si>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</si>
  <si>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</si>
  <si>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</si>
  <si>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</si>
  <si>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</si>
  <si>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</si>
  <si>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</si>
  <si>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</si>
  <si>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</si>
  <si>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</si>
  <si>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</si>
  <si>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</si>
  <si>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</si>
  <si>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</si>
  <si>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</si>
  <si>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</si>
  <si>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</si>
  <si>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</si>
  <si>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</si>
  <si>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</si>
  <si>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</si>
  <si>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</si>
  <si>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</si>
  <si>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</si>
  <si>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</si>
  <si>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</si>
  <si>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</si>
  <si>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</si>
  <si>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</si>
  <si>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</si>
  <si>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</si>
  <si>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</si>
  <si>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</si>
  <si>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</si>
  <si>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</si>
  <si>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</si>
  <si>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</si>
  <si>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</si>
  <si>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</si>
  <si>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</si>
  <si>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</si>
  <si>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</si>
  <si>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</si>
  <si>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</si>
  <si>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</si>
  <si>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</si>
  <si>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</si>
  <si>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</si>
  <si>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</si>
  <si>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</si>
  <si>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</si>
  <si>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</si>
  <si>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</si>
  <si>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</si>
  <si>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</si>
  <si>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</si>
  <si>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</si>
  <si>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</si>
  <si>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</si>
  <si>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</si>
  <si>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</si>
  <si>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</si>
  <si>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</si>
  <si>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</si>
  <si>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</si>
  <si>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</si>
  <si>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</si>
  <si>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</si>
  <si>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</si>
  <si>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</si>
  <si>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</si>
  <si>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</si>
  <si>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</si>
  <si>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</si>
  <si>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</si>
  <si>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</si>
  <si>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</si>
  <si>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</si>
  <si>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</si>
  <si>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</si>
  <si>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</si>
  <si>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</si>
  <si>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</si>
  <si>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</si>
  <si>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</si>
  <si>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</si>
  <si>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</si>
  <si>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</si>
  <si>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</si>
  <si>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</si>
  <si>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</si>
  <si>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</si>
  <si>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</si>
  <si>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</si>
  <si>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</si>
  <si>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</si>
  <si>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</si>
  <si>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</si>
  <si>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</si>
  <si>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</si>
  <si>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</si>
  <si>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</si>
  <si>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</si>
  <si>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</si>
  <si>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</si>
  <si>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</si>
  <si>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</si>
  <si>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</si>
  <si>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</si>
  <si>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</si>
  <si>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</si>
  <si>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</si>
  <si>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</si>
  <si>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</si>
  <si>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</si>
  <si>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</si>
  <si>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</si>
  <si>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</si>
  <si>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</si>
  <si>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</si>
  <si>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</si>
  <si>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</si>
  <si>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</si>
  <si>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</si>
  <si>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</si>
  <si>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</si>
  <si>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</si>
  <si>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</si>
  <si>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</si>
  <si>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</si>
  <si>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</si>
  <si>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</si>
  <si>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</si>
  <si>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</si>
  <si>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</si>
  <si>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</si>
  <si>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</si>
  <si>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</si>
  <si>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</si>
  <si>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</si>
  <si>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</si>
  <si>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</si>
  <si>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</si>
  <si>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</si>
  <si>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</si>
  <si>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</si>
  <si>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</si>
  <si>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</si>
  <si>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</si>
  <si>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</si>
  <si>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</si>
  <si>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</si>
  <si>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</si>
  <si>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</si>
  <si>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</si>
  <si>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</si>
  <si>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</si>
  <si>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</si>
  <si>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</si>
  <si>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</si>
  <si>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</si>
  <si>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</si>
  <si>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</si>
  <si>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</si>
  <si>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</si>
  <si>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</si>
  <si>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</si>
  <si>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</si>
  <si>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</si>
  <si>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</si>
  <si>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</si>
  <si>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</si>
  <si>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</si>
  <si>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</si>
  <si>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</si>
  <si>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</si>
  <si>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</si>
  <si>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</si>
  <si>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</si>
  <si>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</si>
  <si>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</si>
  <si>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</si>
  <si>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</si>
  <si>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</si>
  <si>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</si>
  <si>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</si>
  <si>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</si>
  <si>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</si>
  <si>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</si>
  <si>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</si>
  <si>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</si>
  <si>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</si>
  <si>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</si>
  <si>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</si>
  <si>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</si>
  <si>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</si>
  <si>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</si>
  <si>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</si>
  <si>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</si>
  <si>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</si>
  <si>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</si>
  <si>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</si>
  <si>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</si>
  <si>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</si>
  <si>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</si>
  <si>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</si>
  <si>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</si>
  <si>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</si>
  <si>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</si>
  <si>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</si>
  <si>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</si>
  <si>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</si>
  <si>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</si>
  <si>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</si>
  <si>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</si>
  <si>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</si>
  <si>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</si>
  <si>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</si>
  <si>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</si>
  <si>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</si>
  <si>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</si>
  <si>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</si>
  <si>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</si>
  <si>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</si>
  <si>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</si>
  <si>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</si>
  <si>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</si>
  <si>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</si>
  <si>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</si>
  <si>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</si>
  <si>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</si>
  <si>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</si>
  <si>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</si>
  <si>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</si>
  <si>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</si>
  <si>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</si>
  <si>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</si>
  <si>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</si>
  <si>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</si>
  <si>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</si>
  <si>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</si>
  <si>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</si>
  <si>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</si>
  <si>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</si>
  <si>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</si>
  <si>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</si>
  <si>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</si>
  <si>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</si>
  <si>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</si>
  <si>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</si>
  <si>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</si>
  <si>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</si>
  <si>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</si>
  <si>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</si>
  <si>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</si>
  <si>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</si>
  <si>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</si>
  <si>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</si>
  <si>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</si>
  <si>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</si>
  <si>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</si>
  <si>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</si>
  <si>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</si>
  <si>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</si>
  <si>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</si>
  <si>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</si>
  <si>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</si>
  <si>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</si>
  <si>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</si>
  <si>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</si>
  <si>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</si>
  <si>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</si>
  <si>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</si>
  <si>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</si>
  <si>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</si>
  <si>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</si>
  <si>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</si>
  <si>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</si>
  <si>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</si>
  <si>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</si>
  <si>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</si>
  <si>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</si>
  <si>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</si>
  <si>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</si>
  <si>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</si>
  <si>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</si>
  <si>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</si>
  <si>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</si>
  <si>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</si>
  <si>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</si>
  <si>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</si>
  <si>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</si>
  <si>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</si>
  <si>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</si>
  <si>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</si>
  <si>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</si>
  <si>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</si>
  <si>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</si>
  <si>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</si>
  <si>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</si>
  <si>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</si>
  <si>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</si>
  <si>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</si>
  <si>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</si>
  <si>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</si>
  <si>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</si>
  <si>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</si>
  <si>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</si>
  <si>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</si>
  <si>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</si>
  <si>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</si>
  <si>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</si>
  <si>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</si>
  <si>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</si>
  <si>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</si>
  <si>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</si>
  <si>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</si>
  <si>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</si>
  <si>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</si>
  <si>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</si>
  <si>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</si>
  <si>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</si>
  <si>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</si>
  <si>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</si>
  <si>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</si>
  <si>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</si>
  <si>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</si>
  <si>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</si>
  <si>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</si>
  <si>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</si>
  <si>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</si>
  <si>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</si>
  <si>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</si>
  <si>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</si>
  <si>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</si>
  <si>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</si>
  <si>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</si>
  <si>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</si>
  <si>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</si>
  <si>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</si>
  <si>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</si>
  <si>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</si>
  <si>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</si>
  <si>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</si>
  <si>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</si>
  <si>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</si>
  <si>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</si>
  <si>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</si>
  <si>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</si>
  <si>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</si>
  <si>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</si>
  <si>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</si>
  <si>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</si>
  <si>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</si>
  <si>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</si>
  <si>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</si>
  <si>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</si>
  <si>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</si>
  <si>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</si>
  <si>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</si>
  <si>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</si>
  <si>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</si>
  <si>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</si>
  <si>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</si>
  <si>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</si>
  <si>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</si>
  <si>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</si>
  <si>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</si>
  <si>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</si>
  <si>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</si>
  <si>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</si>
  <si>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</si>
  <si>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</si>
  <si>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</si>
  <si>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</si>
  <si>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</si>
  <si>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</si>
  <si>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</si>
  <si>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</si>
  <si>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</si>
  <si>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</si>
  <si>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</si>
  <si>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</si>
  <si>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</si>
  <si>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</si>
  <si>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</si>
  <si>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</si>
  <si>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</si>
  <si>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</si>
  <si>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</si>
  <si>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</si>
  <si>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</si>
  <si>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</si>
  <si>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</si>
  <si>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</si>
  <si>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</si>
  <si>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</si>
  <si>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</si>
  <si>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</si>
  <si>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</si>
  <si>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</si>
  <si>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</si>
  <si>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</si>
  <si>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</si>
  <si>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</si>
  <si>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</si>
  <si>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</si>
  <si>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</si>
  <si>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</si>
  <si>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</si>
  <si>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</si>
  <si>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</si>
  <si>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</si>
  <si>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</si>
  <si>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</si>
  <si>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</si>
  <si>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</si>
  <si>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</si>
  <si>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</si>
  <si>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</si>
  <si>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</si>
  <si>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</si>
  <si>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</si>
  <si>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</si>
  <si>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</si>
  <si>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</si>
  <si>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</si>
  <si>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</si>
  <si>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</si>
  <si>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</si>
  <si>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</si>
  <si>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</si>
  <si>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</si>
  <si>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</si>
  <si>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</si>
  <si>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</si>
  <si>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</si>
  <si>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</si>
  <si>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</si>
  <si>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</si>
  <si>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</si>
  <si>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</si>
  <si>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</si>
  <si>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</si>
  <si>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</si>
  <si>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</si>
  <si>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</si>
  <si>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</si>
  <si>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</si>
  <si>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</si>
  <si>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</si>
  <si>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</si>
  <si>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</si>
  <si>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</si>
  <si>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</si>
  <si>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</si>
  <si>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</si>
  <si>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</si>
  <si>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</si>
  <si>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</si>
  <si>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</si>
  <si>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</si>
  <si>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</si>
  <si>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</si>
  <si>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</si>
  <si>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</si>
  <si>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</si>
  <si>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</si>
  <si>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</si>
  <si>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</si>
  <si>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</si>
  <si>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</si>
  <si>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</si>
  <si>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</si>
  <si>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</si>
  <si>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</si>
  <si>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</si>
  <si>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</si>
  <si>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</si>
  <si>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</si>
  <si>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</si>
  <si>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</si>
  <si>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</si>
  <si>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</si>
  <si>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</si>
  <si>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</si>
  <si>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</si>
  <si>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</si>
  <si>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</si>
  <si>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</si>
  <si>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</si>
  <si>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</si>
  <si>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</si>
  <si>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</si>
  <si>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</si>
  <si>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</si>
  <si>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</si>
  <si>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</si>
  <si>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</si>
  <si>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</si>
  <si>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</si>
  <si>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</si>
  <si>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</si>
  <si>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</si>
  <si>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</si>
  <si>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</si>
  <si>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</si>
  <si>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</si>
  <si>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</si>
  <si>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</si>
  <si>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</si>
  <si>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</si>
  <si>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</si>
  <si>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</si>
  <si>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</si>
  <si>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</si>
  <si>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</si>
  <si>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</si>
  <si>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</si>
  <si>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</si>
  <si>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</si>
  <si>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</si>
  <si>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</si>
  <si>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</si>
  <si>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</si>
  <si>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</si>
  <si>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</si>
  <si>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</si>
  <si>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</si>
  <si>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</si>
  <si>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</si>
  <si>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</si>
  <si>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</si>
  <si>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</si>
  <si>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</si>
  <si>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</si>
  <si>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</si>
  <si>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</si>
  <si>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</si>
  <si>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</si>
  <si>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</si>
  <si>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</si>
  <si>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</si>
  <si>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</si>
  <si>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</si>
  <si>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</si>
  <si>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</si>
  <si>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</si>
  <si>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</si>
  <si>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</si>
  <si>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</si>
  <si>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</si>
  <si>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</si>
  <si>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</si>
  <si>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</si>
  <si>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</si>
  <si>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</si>
  <si>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</si>
  <si>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</si>
  <si>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</si>
  <si>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</si>
  <si>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</si>
  <si>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</si>
  <si>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</si>
  <si>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</si>
  <si>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</si>
  <si>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</si>
  <si>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</si>
  <si>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</si>
  <si>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</si>
  <si>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</si>
  <si>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</si>
  <si>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</si>
  <si>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</si>
  <si>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</si>
  <si>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</si>
  <si>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</si>
  <si>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</si>
  <si>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</si>
  <si>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</si>
  <si>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</si>
  <si>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</si>
  <si>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</si>
  <si>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</si>
  <si>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</si>
  <si>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</si>
  <si>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</si>
  <si>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</si>
  <si>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</si>
  <si>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</si>
  <si>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</si>
  <si>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</si>
  <si>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</si>
  <si>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</si>
  <si>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</si>
  <si>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</si>
  <si>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</si>
  <si>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</si>
  <si>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</si>
  <si>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</si>
  <si>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</si>
  <si>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</si>
  <si>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</si>
  <si>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</si>
  <si>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</si>
  <si>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</si>
  <si>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</si>
  <si>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</si>
  <si>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</si>
  <si>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</si>
  <si>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</si>
  <si>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</si>
  <si>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</si>
  <si>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</si>
  <si>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</si>
  <si>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</si>
  <si>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</si>
  <si>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</si>
  <si>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</si>
  <si>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</si>
  <si>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</si>
  <si>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</si>
  <si>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</si>
  <si>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</si>
  <si>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</si>
  <si>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</si>
  <si>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</si>
  <si>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</si>
  <si>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</si>
  <si>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</si>
  <si>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</si>
  <si>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</si>
  <si>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</si>
  <si>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</si>
  <si>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</si>
  <si>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</si>
  <si>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</si>
  <si>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</si>
  <si>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</si>
  <si>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</si>
  <si>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</si>
  <si>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</si>
  <si>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</si>
  <si>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</si>
  <si>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</si>
  <si>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</si>
  <si>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</si>
  <si>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</si>
  <si>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</si>
  <si>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</si>
  <si>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</si>
  <si>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</si>
  <si>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</si>
  <si>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</si>
  <si>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</si>
  <si>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</si>
  <si>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</si>
  <si>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</si>
  <si>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</si>
  <si>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</si>
  <si>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</si>
  <si>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</si>
  <si>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</si>
  <si>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</si>
  <si>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</si>
  <si>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</si>
  <si>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</si>
  <si>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</si>
  <si>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</si>
  <si>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</si>
  <si>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</si>
  <si>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</si>
  <si>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</si>
  <si>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</si>
  <si>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</si>
  <si>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</si>
  <si>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</si>
  <si>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</si>
  <si>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</si>
  <si>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</si>
  <si>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</si>
  <si>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</si>
  <si>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</si>
  <si>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</si>
  <si>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</si>
  <si>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</si>
  <si>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</si>
  <si>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</si>
  <si>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</si>
  <si>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</si>
  <si>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</si>
  <si>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</si>
  <si>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</si>
  <si>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</si>
  <si>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</si>
  <si>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</si>
  <si>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</si>
  <si>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</si>
  <si>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</si>
  <si>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</si>
  <si>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</si>
  <si>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</si>
  <si>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</si>
  <si>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</si>
  <si>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</si>
  <si>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</si>
  <si>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</si>
  <si>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</si>
  <si>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</si>
  <si>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</si>
  <si>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</si>
  <si>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</si>
  <si>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</si>
  <si>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</si>
  <si>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</si>
  <si>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</si>
  <si>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</si>
  <si>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</si>
  <si>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</si>
  <si>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</si>
  <si>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</si>
  <si>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</si>
  <si>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</si>
  <si>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</si>
  <si>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</si>
  <si>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</si>
  <si>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</si>
  <si>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</si>
  <si>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</si>
  <si>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</si>
  <si>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</si>
  <si>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</si>
  <si>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</si>
  <si>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</si>
  <si>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</si>
  <si>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</si>
  <si>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</si>
  <si>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</si>
  <si>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</si>
  <si>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</si>
  <si>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</si>
  <si>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</si>
  <si>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</si>
  <si>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</si>
  <si>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</si>
  <si>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</si>
  <si>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</si>
  <si>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</si>
  <si>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</si>
  <si>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</si>
  <si>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</si>
  <si>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</si>
  <si>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</si>
  <si>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</si>
  <si>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</si>
  <si>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</si>
  <si>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</si>
  <si>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</si>
  <si>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</si>
  <si>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</si>
  <si>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</si>
  <si>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</si>
  <si>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</si>
  <si>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</si>
  <si>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</si>
  <si>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</si>
  <si>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</si>
  <si>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</si>
  <si>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</si>
  <si>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</si>
  <si>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</si>
  <si>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</si>
  <si>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</si>
  <si>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</si>
  <si>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</si>
  <si>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</si>
  <si>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</si>
  <si>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</si>
  <si>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</si>
  <si>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</si>
  <si>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</si>
  <si>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</si>
  <si>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</si>
  <si>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</si>
  <si>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</si>
  <si>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</si>
  <si>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</si>
  <si>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</si>
  <si>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</si>
  <si>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</si>
  <si>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</si>
  <si>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</si>
  <si>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</si>
  <si>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</si>
  <si>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</si>
  <si>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</si>
  <si>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</si>
  <si>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</si>
  <si>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</si>
  <si>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</si>
  <si>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</si>
  <si>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</si>
  <si>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</si>
  <si>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</si>
  <si>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</si>
  <si>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</si>
  <si>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</si>
  <si>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</si>
  <si>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</si>
  <si>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</si>
  <si>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</si>
  <si>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</si>
  <si>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</si>
  <si>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</si>
  <si>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</si>
  <si>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</si>
  <si>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</si>
  <si>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</si>
  <si>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</si>
  <si>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</si>
  <si>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</si>
  <si>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</si>
  <si>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</si>
  <si>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</si>
  <si>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</si>
  <si>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</si>
  <si>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</si>
  <si>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</si>
  <si>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</si>
  <si>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</si>
  <si>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</si>
  <si>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</si>
  <si>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</si>
  <si>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</si>
  <si>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</si>
  <si>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</si>
  <si>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</si>
  <si>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</si>
  <si>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</si>
  <si>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</si>
  <si>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</si>
  <si>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</si>
  <si>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</si>
  <si>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</si>
  <si>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</si>
  <si>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</si>
  <si>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</si>
  <si>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</si>
  <si>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</si>
  <si>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</si>
  <si>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</si>
  <si>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</si>
  <si>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</si>
  <si>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</si>
  <si>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</si>
  <si>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</si>
  <si>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</si>
  <si>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</si>
  <si>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</si>
  <si>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</si>
  <si>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</si>
  <si>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</si>
  <si>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</si>
  <si>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</si>
  <si>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</si>
  <si>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</si>
  <si>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</si>
  <si>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</si>
  <si>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</si>
  <si>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</si>
  <si>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</si>
  <si>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</si>
  <si>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</si>
  <si>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</si>
  <si>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</si>
  <si>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</si>
  <si>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</si>
  <si>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</si>
  <si>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</si>
  <si>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</si>
  <si>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</si>
  <si>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</si>
  <si>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</si>
  <si>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</si>
  <si>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</si>
  <si>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</si>
  <si>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</si>
  <si>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</si>
  <si>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</si>
  <si>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</si>
  <si>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</si>
  <si>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</si>
  <si>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</si>
  <si>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</si>
  <si>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</si>
  <si>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</si>
  <si>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</si>
  <si>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</si>
  <si>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</si>
  <si>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</si>
  <si>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</si>
  <si>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</si>
  <si>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</si>
  <si>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</si>
  <si>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</si>
  <si>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</si>
  <si>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</si>
  <si>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</si>
  <si>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</si>
  <si>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</si>
  <si>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</si>
  <si>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</si>
  <si>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</si>
  <si>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</si>
  <si>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</si>
  <si>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</si>
  <si>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</si>
  <si>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</si>
  <si>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</si>
  <si>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</si>
  <si>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</si>
  <si>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</si>
  <si>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</si>
  <si>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</si>
  <si>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</si>
  <si>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</si>
  <si>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</si>
  <si>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</si>
  <si>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</si>
  <si>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</si>
  <si>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</si>
  <si>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</si>
  <si>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</si>
  <si>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</si>
  <si>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</si>
  <si>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</si>
  <si>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</si>
  <si>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</si>
  <si>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</si>
  <si>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</si>
  <si>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</si>
  <si>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</si>
  <si>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</si>
  <si>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</si>
  <si>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</si>
  <si>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</si>
  <si>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</si>
  <si>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</si>
  <si>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</si>
  <si>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</si>
  <si>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</si>
  <si>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</si>
  <si>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</si>
  <si>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</si>
  <si>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</si>
  <si>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</si>
  <si>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</si>
  <si>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</si>
  <si>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</si>
  <si>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</si>
  <si>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</si>
  <si>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</si>
  <si>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</si>
  <si>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</si>
  <si>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</si>
  <si>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</si>
  <si>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</si>
  <si>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</si>
  <si>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</si>
  <si>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</si>
  <si>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</si>
  <si>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</si>
  <si>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</si>
  <si>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</si>
  <si>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</si>
  <si>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</si>
  <si>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</si>
  <si>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</si>
  <si>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</si>
  <si>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</si>
  <si>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</si>
  <si>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</si>
  <si>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</si>
  <si>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</si>
  <si>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</si>
  <si>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</si>
  <si>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</si>
  <si>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</si>
  <si>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</si>
  <si>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</si>
  <si>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</si>
  <si>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</si>
  <si>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</si>
  <si>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</si>
  <si>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</si>
  <si>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</si>
  <si>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</si>
  <si>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</si>
  <si>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</si>
  <si>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</si>
  <si>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</si>
  <si>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</si>
  <si>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</si>
  <si>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</si>
  <si>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</si>
  <si>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</si>
  <si>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</si>
  <si>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</si>
  <si>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</si>
  <si>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</si>
  <si>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</si>
  <si>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</si>
  <si>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</si>
  <si>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</si>
  <si>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</si>
  <si>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</si>
  <si>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</si>
  <si>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</si>
  <si>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</si>
  <si>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</si>
  <si>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</si>
  <si>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</si>
  <si>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</si>
  <si>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</si>
  <si>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</si>
  <si>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</si>
  <si>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</si>
  <si>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</si>
  <si>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</si>
  <si>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</si>
  <si>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</si>
  <si>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</si>
  <si>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</si>
  <si>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</si>
  <si>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</si>
  <si>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</si>
  <si>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</si>
  <si>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</si>
  <si>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</si>
  <si>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</si>
  <si>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</si>
  <si>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</si>
  <si>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</si>
  <si>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</si>
  <si>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</si>
  <si>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</si>
  <si>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</si>
  <si>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</si>
  <si>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</si>
  <si>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</si>
  <si>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</si>
  <si>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</si>
  <si>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</si>
  <si>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</si>
  <si>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</si>
  <si>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</si>
  <si>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</si>
  <si>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</si>
  <si>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</si>
  <si>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</si>
  <si>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</si>
  <si>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</si>
  <si>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</si>
  <si>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</si>
  <si>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</si>
  <si>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</si>
  <si>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</si>
  <si>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</si>
  <si>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</si>
  <si>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</si>
  <si>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</si>
  <si>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</si>
  <si>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</si>
  <si>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</si>
  <si>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</si>
  <si>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</si>
  <si>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</si>
  <si>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</si>
  <si>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</si>
  <si>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</si>
  <si>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</si>
  <si>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</si>
  <si>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</si>
  <si>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</si>
  <si>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</si>
  <si>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</si>
  <si>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</si>
  <si>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</si>
  <si>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</si>
  <si>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</si>
  <si>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</si>
  <si>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</si>
  <si>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</si>
  <si>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</si>
  <si>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</si>
  <si>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</si>
  <si>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</si>
  <si>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</si>
  <si>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</si>
  <si>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</si>
  <si>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</si>
  <si>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</si>
  <si>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</si>
  <si>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</si>
  <si>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</si>
  <si>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</si>
  <si>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</si>
  <si>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</si>
  <si>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</si>
  <si>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</si>
  <si>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</si>
  <si>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</si>
  <si>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</si>
  <si>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</si>
  <si>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</si>
  <si>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</si>
  <si>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</si>
  <si>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</si>
  <si>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</si>
  <si>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</si>
  <si>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</si>
  <si>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</si>
  <si>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</si>
  <si>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</si>
  <si>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</si>
  <si>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</si>
  <si>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</si>
  <si>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</si>
  <si>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</si>
  <si>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</si>
  <si>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</si>
  <si>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</si>
  <si>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</si>
  <si>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</si>
  <si>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</si>
  <si>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</si>
  <si>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</si>
  <si>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</si>
  <si>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</si>
  <si>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</si>
  <si>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</si>
  <si>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</si>
  <si>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</si>
  <si>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</si>
  <si>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</si>
  <si>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</si>
  <si>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</si>
  <si>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</si>
  <si>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</si>
  <si>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</si>
  <si>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</si>
  <si>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</si>
  <si>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</si>
  <si>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</si>
  <si>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</si>
  <si>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</si>
  <si>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</si>
  <si>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</si>
  <si>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</si>
  <si>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</si>
  <si>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</si>
  <si>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</si>
  <si>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</si>
  <si>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</si>
  <si>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</si>
  <si>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</si>
  <si>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</si>
  <si>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</si>
  <si>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</si>
  <si>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</si>
  <si>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</si>
  <si>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</si>
  <si>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</si>
  <si>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</si>
  <si>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</si>
  <si>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</si>
  <si>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</si>
  <si>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</si>
  <si>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</si>
  <si>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</si>
  <si>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</si>
  <si>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</si>
  <si>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</si>
  <si>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</si>
  <si>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</si>
  <si>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</si>
  <si>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</si>
  <si>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</si>
  <si>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</si>
  <si>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</si>
  <si>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</si>
  <si>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</si>
  <si>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</si>
  <si>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</si>
  <si>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</si>
  <si>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</si>
  <si>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</si>
  <si>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</si>
  <si>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</si>
  <si>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</si>
  <si>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</si>
  <si>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</si>
  <si>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</si>
  <si>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</si>
  <si>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</si>
  <si>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</si>
  <si>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</si>
  <si>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</si>
  <si>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</si>
  <si>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</si>
  <si>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</si>
  <si>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</si>
  <si>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</si>
  <si>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</si>
  <si>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</si>
  <si>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</si>
  <si>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</si>
  <si>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</si>
  <si>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</si>
  <si>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</si>
  <si>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</si>
  <si>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</si>
  <si>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</si>
  <si>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</si>
  <si>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</si>
  <si>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</si>
  <si>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</si>
  <si>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</si>
  <si>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</si>
  <si>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</si>
  <si>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</si>
  <si>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</si>
  <si>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</si>
  <si>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</si>
  <si>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</si>
  <si>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</si>
  <si>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</si>
  <si>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</si>
  <si>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</si>
  <si>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</si>
  <si>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</si>
  <si>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</si>
  <si>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</si>
  <si>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</si>
  <si>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</si>
  <si>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</si>
  <si>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</si>
  <si>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</si>
  <si>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</si>
  <si>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</si>
  <si>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</si>
  <si>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</si>
  <si>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</si>
  <si>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</si>
  <si>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</si>
  <si>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</si>
  <si>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</si>
  <si>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</si>
  <si>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</si>
  <si>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</si>
  <si>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</si>
  <si>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</si>
  <si>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</si>
  <si>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</si>
  <si>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</si>
  <si>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</si>
  <si>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</si>
  <si>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</si>
  <si>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</si>
  <si>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</si>
  <si>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</si>
  <si>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</si>
  <si>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</si>
  <si>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</si>
  <si>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</si>
  <si>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</si>
  <si>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</si>
  <si>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</si>
  <si>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</si>
  <si>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</si>
  <si>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</si>
  <si>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</si>
  <si>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</si>
  <si>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</si>
  <si>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</si>
  <si>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</si>
  <si>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</si>
  <si>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</si>
  <si>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</si>
  <si>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</si>
  <si>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</si>
  <si>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</si>
  <si>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</si>
  <si>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</si>
  <si>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</si>
  <si>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</si>
  <si>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</si>
  <si>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</si>
  <si>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</si>
  <si>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</si>
  <si>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</si>
  <si>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</si>
  <si>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</si>
  <si>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</si>
  <si>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</si>
  <si>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</si>
  <si>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</si>
  <si>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</si>
  <si>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</si>
  <si>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</si>
  <si>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</si>
  <si>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</si>
  <si>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</si>
  <si>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</si>
  <si>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</si>
  <si>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</si>
  <si>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</si>
  <si>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</si>
  <si>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</si>
  <si>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</si>
  <si>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</si>
  <si>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</si>
  <si>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</si>
  <si>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</si>
  <si>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</si>
  <si>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</si>
  <si>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</si>
  <si>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</si>
  <si>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</si>
  <si>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</si>
  <si>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</si>
  <si>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</si>
  <si>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</si>
  <si>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</si>
  <si>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</si>
  <si>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</si>
  <si>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</si>
  <si>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</si>
  <si>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</si>
  <si>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</si>
  <si>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</si>
  <si>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</si>
  <si>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</si>
  <si>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</si>
  <si>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</si>
  <si>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</si>
  <si>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</si>
  <si>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</si>
  <si>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</si>
  <si>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</si>
  <si>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</si>
  <si>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</si>
  <si>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</si>
  <si>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</si>
  <si>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</si>
  <si>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</si>
  <si>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</si>
  <si>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</si>
  <si>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</si>
  <si>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</si>
  <si>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</si>
  <si>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</si>
  <si>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</si>
  <si>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</si>
  <si>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</si>
  <si>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</si>
  <si>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</si>
  <si>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</si>
  <si>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</si>
  <si>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</si>
  <si>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</si>
  <si>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</si>
  <si>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</si>
  <si>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</si>
  <si>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</si>
  <si>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</si>
  <si>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</si>
  <si>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</si>
  <si>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</si>
  <si>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</si>
  <si>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</si>
  <si>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</si>
  <si>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</si>
  <si>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</si>
  <si>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</si>
  <si>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</si>
  <si>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</si>
  <si>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</si>
  <si>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</si>
  <si>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</si>
  <si>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</si>
  <si>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</si>
  <si>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</si>
  <si>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</si>
  <si>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</si>
  <si>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</si>
  <si>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</si>
  <si>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</si>
  <si>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</si>
  <si>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</si>
  <si>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</si>
  <si>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</si>
  <si>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</si>
  <si>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</si>
  <si>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</si>
  <si>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</si>
  <si>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</si>
  <si>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</si>
  <si>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</si>
  <si>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</si>
  <si>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</si>
  <si>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</si>
  <si>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</si>
  <si>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</si>
  <si>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</si>
  <si>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</si>
  <si>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</si>
  <si>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</si>
  <si>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</si>
  <si>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</si>
  <si>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</si>
  <si>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</si>
  <si>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</si>
  <si>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</si>
  <si>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</si>
  <si>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</si>
  <si>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</si>
  <si>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</si>
  <si>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</si>
  <si>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</si>
  <si>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</si>
  <si>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</si>
  <si>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</si>
  <si>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</si>
  <si>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</si>
  <si>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</si>
  <si>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</si>
  <si>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</si>
  <si>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</si>
  <si>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</si>
  <si>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</si>
  <si>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</si>
  <si>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</si>
  <si>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</si>
  <si>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</si>
  <si>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</si>
  <si>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</si>
  <si>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</si>
  <si>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</si>
  <si>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</si>
  <si>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</si>
  <si>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</si>
  <si>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</si>
  <si>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</si>
  <si>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</si>
  <si>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</si>
  <si>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</si>
  <si>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</si>
  <si>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</si>
  <si>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</si>
  <si>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</si>
  <si>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</si>
  <si>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</si>
  <si>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</si>
  <si>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</si>
  <si>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</si>
  <si>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</si>
  <si>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</si>
  <si>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</si>
  <si>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</si>
  <si>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</si>
  <si>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</si>
  <si>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</si>
  <si>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</si>
  <si>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</si>
  <si>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</si>
  <si>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</si>
  <si>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</si>
  <si>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</si>
  <si>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</si>
  <si>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</si>
  <si>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</si>
  <si>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</si>
  <si>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</si>
  <si>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</si>
  <si>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</si>
  <si>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</si>
  <si>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</si>
  <si>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</si>
  <si>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</si>
  <si>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</si>
  <si>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</si>
  <si>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</si>
  <si>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</si>
  <si>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</si>
  <si>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</si>
  <si>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</si>
  <si>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</si>
  <si>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</si>
  <si>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</si>
  <si>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</si>
  <si>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</si>
  <si>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</si>
  <si>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</si>
  <si>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</si>
  <si>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</si>
  <si>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</si>
  <si>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</si>
  <si>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</si>
  <si>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</si>
  <si>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</si>
  <si>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</si>
  <si>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</si>
  <si>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</si>
  <si>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</si>
  <si>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</si>
  <si>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</si>
  <si>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</si>
  <si>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</si>
  <si>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</si>
  <si>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</si>
  <si>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</si>
  <si>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</si>
  <si>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</si>
  <si>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</si>
  <si>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</si>
  <si>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</si>
  <si>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</si>
  <si>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</si>
  <si>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</si>
  <si>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</si>
  <si>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</si>
  <si>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</si>
  <si>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</si>
  <si>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</si>
  <si>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</si>
  <si>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</si>
  <si>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</si>
  <si>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</si>
  <si>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</si>
  <si>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</si>
  <si>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</si>
  <si>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</si>
  <si>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</si>
  <si>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</si>
  <si>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</si>
  <si>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</si>
  <si>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</si>
  <si>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</si>
  <si>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</si>
  <si>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</si>
  <si>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</si>
  <si>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</si>
  <si>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</si>
  <si>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</si>
  <si>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</si>
  <si>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</si>
  <si>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</si>
  <si>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</si>
  <si>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</si>
  <si>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</si>
  <si>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</si>
  <si>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</si>
  <si>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</si>
  <si>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</si>
  <si>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</si>
  <si>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</si>
  <si>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</si>
  <si>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</si>
  <si>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</si>
  <si>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</si>
  <si>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</si>
  <si>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</si>
  <si>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</si>
  <si>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</si>
  <si>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</si>
  <si>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</si>
  <si>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</si>
  <si>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</si>
  <si>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</si>
  <si>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</si>
  <si>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</si>
  <si>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</si>
  <si>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</si>
  <si>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</si>
  <si>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</si>
  <si>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</si>
  <si>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</si>
  <si>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</si>
  <si>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</si>
  <si>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</si>
  <si>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</si>
  <si>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</si>
  <si>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</si>
  <si>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</si>
  <si>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</si>
  <si>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</si>
  <si>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</si>
  <si>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</si>
  <si>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</si>
  <si>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</si>
  <si>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</si>
  <si>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</si>
  <si>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</si>
  <si>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</si>
  <si>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</si>
  <si>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</si>
  <si>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</si>
  <si>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</si>
  <si>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</si>
  <si>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</si>
  <si>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</si>
  <si>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</si>
  <si>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</si>
  <si>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</si>
  <si>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</si>
  <si>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</si>
  <si>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</si>
  <si>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</si>
  <si>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</si>
  <si>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</si>
  <si>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</si>
  <si>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</si>
  <si>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</si>
  <si>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</si>
  <si>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</si>
  <si>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</si>
  <si>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</si>
  <si>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</si>
  <si>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</si>
  <si>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</si>
  <si>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</si>
  <si>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</si>
  <si>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</si>
  <si>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</si>
  <si>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</si>
  <si>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</si>
  <si>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</si>
  <si>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</si>
  <si>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</si>
  <si>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</si>
  <si>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</si>
  <si>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</si>
  <si>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</si>
  <si>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</si>
  <si>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</si>
  <si>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</si>
  <si>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</si>
  <si>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</si>
  <si>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</si>
  <si>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</si>
  <si>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</si>
  <si>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</si>
  <si>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</si>
  <si>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</si>
  <si>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</si>
  <si>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</si>
  <si>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</si>
  <si>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</si>
  <si>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</si>
  <si>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</si>
  <si>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</si>
  <si>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</si>
  <si>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</si>
  <si>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</si>
  <si>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</si>
  <si>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</si>
  <si>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</si>
  <si>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</si>
  <si>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</si>
  <si>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</si>
  <si>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</si>
  <si>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</si>
  <si>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</si>
  <si>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</si>
  <si>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</si>
  <si>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</si>
  <si>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</si>
  <si>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</si>
  <si>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</si>
  <si>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</si>
  <si>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</si>
  <si>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</si>
  <si>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</si>
  <si>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</si>
  <si>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</si>
  <si>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</si>
  <si>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</si>
  <si>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</si>
  <si>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</si>
  <si>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</si>
  <si>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</si>
  <si>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</si>
  <si>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</si>
  <si>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</si>
  <si>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</si>
  <si>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</si>
  <si>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</si>
  <si>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</si>
  <si>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</si>
  <si>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</si>
  <si>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</si>
  <si>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</si>
  <si>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</si>
  <si>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</si>
  <si>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</si>
  <si>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</si>
  <si>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</si>
  <si>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</si>
  <si>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</si>
  <si>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</si>
  <si>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</si>
  <si>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</si>
  <si>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</si>
  <si>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</si>
  <si>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</si>
  <si>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</si>
  <si>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</si>
  <si>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</si>
  <si>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</si>
  <si>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</si>
  <si>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</si>
  <si>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</si>
  <si>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</si>
  <si>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</si>
  <si>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</si>
  <si>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</si>
  <si>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</si>
  <si>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</si>
  <si>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</si>
  <si>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</si>
  <si>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</si>
  <si>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</si>
  <si>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</si>
  <si>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</si>
  <si>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</si>
  <si>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</si>
  <si>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</si>
  <si>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</si>
  <si>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</si>
  <si>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</si>
  <si>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</si>
  <si>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</si>
  <si>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</si>
  <si>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</si>
  <si>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</si>
  <si>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</si>
  <si>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</si>
  <si>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</si>
  <si>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</si>
  <si>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</si>
  <si>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</si>
  <si>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</si>
  <si>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</si>
  <si>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</si>
  <si>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</si>
  <si>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</si>
  <si>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</si>
  <si>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</si>
  <si>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</si>
  <si>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</si>
  <si>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</si>
  <si>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</si>
  <si>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</si>
  <si>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</si>
  <si>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</si>
  <si>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</si>
  <si>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</si>
  <si>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</si>
  <si>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</si>
  <si>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</si>
  <si>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</si>
  <si>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</si>
  <si>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</si>
  <si>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</si>
  <si>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</si>
  <si>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</si>
  <si>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</si>
  <si>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</si>
  <si>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</si>
  <si>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</si>
  <si>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</si>
  <si>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</si>
  <si>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</si>
  <si>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</si>
  <si>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</si>
  <si>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</si>
  <si>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</si>
  <si>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</si>
  <si>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</si>
  <si>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</si>
  <si>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</si>
  <si>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</si>
  <si>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</si>
  <si>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</si>
  <si>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</si>
  <si>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</si>
  <si>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</si>
  <si>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</si>
  <si>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</si>
  <si>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</si>
  <si>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</si>
  <si>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</si>
  <si>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</si>
  <si>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</si>
  <si>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</si>
  <si>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</si>
  <si>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</si>
  <si>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</si>
  <si>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</si>
  <si>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</si>
  <si>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</si>
  <si>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</si>
  <si>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</si>
  <si>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</si>
  <si>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</si>
  <si>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</si>
  <si>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</si>
  <si>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</si>
  <si>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</si>
  <si>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</si>
  <si>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</si>
  <si>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</si>
  <si>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</si>
  <si>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</si>
  <si>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</si>
  <si>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</si>
  <si>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</si>
  <si>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</si>
  <si>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</si>
  <si>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</si>
  <si>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</si>
  <si>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</si>
  <si>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</si>
  <si>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</si>
  <si>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</si>
  <si>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</si>
  <si>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</si>
  <si>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</si>
  <si>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</si>
  <si>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</si>
  <si>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</si>
  <si>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</si>
  <si>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</si>
  <si>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</si>
  <si>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</si>
  <si>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</si>
  <si>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</si>
  <si>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</si>
  <si>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</si>
  <si>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</si>
  <si>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</si>
  <si>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</si>
  <si>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</si>
  <si>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</si>
  <si>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</si>
  <si>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</si>
  <si>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</si>
  <si>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</si>
  <si>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</si>
  <si>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</si>
  <si>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</si>
  <si>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</si>
  <si>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</si>
  <si>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</si>
  <si>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</si>
  <si>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</si>
  <si>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</si>
  <si>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</si>
  <si>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</si>
  <si>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</si>
  <si>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</si>
  <si>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</si>
  <si>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</si>
  <si>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</si>
  <si>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</si>
  <si>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</si>
  <si>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</si>
  <si>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</si>
  <si>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</si>
  <si>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</si>
  <si>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</si>
  <si>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</si>
  <si>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</si>
  <si>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</si>
  <si>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</si>
  <si>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</si>
  <si>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</si>
  <si>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</si>
  <si>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</si>
  <si>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</si>
  <si>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</si>
  <si>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</si>
  <si>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</si>
  <si>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</si>
  <si>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</si>
  <si>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</si>
  <si>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</si>
  <si>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</si>
  <si>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</si>
  <si>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</si>
  <si>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</si>
  <si>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</si>
  <si>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</si>
  <si>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</si>
  <si>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</si>
  <si>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</si>
  <si>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</si>
  <si>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</si>
  <si>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</si>
  <si>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</si>
  <si>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</si>
  <si>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</si>
  <si>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</si>
  <si>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</si>
  <si>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</si>
  <si>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</si>
  <si>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</si>
  <si>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</si>
  <si>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</si>
  <si>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</si>
  <si>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</si>
  <si>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</si>
  <si>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</si>
  <si>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</si>
  <si>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</si>
  <si>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</si>
  <si>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</si>
  <si>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</si>
  <si>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</si>
  <si>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</si>
  <si>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</si>
  <si>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</si>
  <si>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</si>
  <si>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</si>
  <si>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</si>
  <si>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</si>
  <si>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</si>
  <si>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</si>
  <si>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</si>
  <si>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</si>
  <si>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</si>
  <si>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</si>
  <si>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</si>
  <si>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</si>
  <si>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</si>
  <si>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</si>
  <si>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</si>
  <si>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</si>
  <si>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</si>
  <si>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</si>
  <si>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</si>
  <si>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</si>
  <si>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</si>
  <si>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</si>
  <si>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</si>
  <si>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</si>
  <si>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</si>
  <si>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</si>
  <si>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</si>
  <si>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</si>
  <si>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</si>
  <si>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</si>
  <si>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</si>
  <si>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</si>
  <si>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</si>
  <si>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</si>
  <si>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</si>
  <si>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</si>
  <si>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</si>
  <si>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</si>
  <si>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</si>
  <si>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</si>
  <si>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</si>
  <si>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</si>
  <si>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</si>
  <si>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</si>
  <si>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</si>
  <si>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</si>
  <si>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</si>
  <si>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</si>
  <si>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</si>
  <si>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</si>
  <si>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</si>
  <si>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</si>
  <si>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</si>
  <si>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</si>
  <si>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</si>
  <si>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</si>
  <si>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</si>
  <si>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</si>
  <si>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</si>
  <si>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</si>
  <si>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</si>
  <si>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</si>
  <si>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</si>
  <si>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</si>
  <si>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</si>
  <si>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</si>
  <si>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</si>
  <si>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</si>
  <si>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</si>
  <si>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</si>
  <si>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</si>
  <si>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</si>
  <si>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</si>
  <si>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</si>
  <si>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</si>
  <si>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</si>
  <si>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</si>
  <si>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</si>
  <si>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</si>
  <si>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</si>
  <si>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</si>
  <si>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</si>
  <si>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</si>
  <si>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</si>
  <si>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</si>
  <si>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</si>
  <si>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</si>
  <si>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</si>
  <si>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</si>
  <si>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</si>
  <si>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</si>
  <si>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</si>
  <si>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</si>
  <si>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</si>
  <si>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</si>
  <si>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</si>
  <si>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</si>
  <si>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</si>
  <si>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</si>
  <si>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</si>
  <si>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</si>
  <si>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</si>
  <si>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</si>
  <si>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</si>
  <si>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</si>
  <si>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</si>
  <si>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</si>
  <si>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</si>
  <si>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</si>
  <si>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</si>
  <si>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</si>
  <si>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</si>
  <si>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</si>
  <si>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</si>
  <si>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</si>
  <si>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</si>
  <si>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</si>
  <si>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</si>
  <si>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</si>
  <si>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</si>
  <si>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</si>
  <si>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</si>
  <si>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</si>
  <si>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</si>
  <si>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</si>
  <si>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</si>
  <si>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</si>
  <si>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</si>
  <si>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</si>
  <si>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</si>
  <si>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</si>
  <si>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</si>
  <si>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</si>
  <si>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</si>
  <si>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</si>
  <si>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</si>
  <si>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</si>
  <si>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</si>
  <si>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</si>
  <si>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</si>
  <si>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</si>
  <si>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</si>
  <si>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</si>
  <si>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</si>
  <si>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</si>
  <si>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</si>
  <si>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</si>
  <si>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</si>
  <si>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</si>
  <si>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</si>
  <si>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</si>
  <si>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</si>
  <si>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</si>
  <si>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</si>
  <si>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</si>
  <si>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</si>
  <si>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</si>
  <si>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</si>
  <si>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</si>
  <si>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</si>
  <si>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</si>
  <si>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</si>
  <si>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</si>
  <si>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</si>
  <si>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</si>
  <si>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</si>
  <si>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</si>
  <si>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</si>
  <si>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</si>
  <si>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</si>
  <si>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</si>
  <si>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</si>
  <si>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</si>
  <si>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</si>
  <si>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</si>
  <si>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</si>
  <si>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</si>
  <si>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</si>
  <si>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</si>
  <si>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</si>
  <si>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</si>
  <si>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</si>
  <si>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</si>
  <si>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</si>
  <si>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</si>
  <si>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</si>
  <si>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</si>
  <si>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</si>
  <si>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</si>
  <si>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</si>
  <si>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</si>
  <si>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</si>
  <si>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</si>
  <si>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</si>
  <si>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</si>
  <si>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</si>
  <si>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</si>
  <si>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</si>
  <si>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</si>
  <si>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</si>
  <si>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</si>
  <si>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</si>
  <si>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</si>
  <si>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</si>
  <si>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</si>
  <si>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</si>
  <si>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</si>
  <si>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</si>
  <si>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</si>
  <si>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</si>
  <si>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</si>
  <si>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</si>
  <si>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</si>
  <si>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</si>
  <si>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</si>
  <si>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</si>
  <si>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</si>
  <si>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</si>
  <si>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</si>
  <si>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</si>
  <si>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</si>
  <si>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</si>
  <si>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</si>
  <si>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</si>
  <si>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</si>
  <si>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</si>
  <si>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</si>
  <si>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</si>
  <si>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</si>
  <si>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</si>
  <si>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</si>
  <si>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</si>
  <si>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</si>
  <si>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</si>
  <si>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</si>
  <si>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</si>
  <si>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</si>
  <si>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</si>
  <si>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</si>
  <si>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</si>
  <si>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</si>
  <si>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</si>
  <si>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</si>
  <si>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</si>
  <si>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</si>
  <si>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</si>
  <si>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</si>
  <si>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</si>
  <si>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</si>
  <si>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</si>
  <si>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</si>
  <si>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</si>
  <si>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</si>
  <si>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</si>
  <si>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</si>
  <si>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</si>
  <si>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</si>
  <si>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</si>
  <si>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</si>
  <si>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</si>
  <si>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</si>
  <si>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</si>
  <si>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</si>
  <si>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</si>
  <si>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</si>
  <si>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</si>
  <si>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</si>
  <si>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</si>
  <si>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</si>
  <si>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</si>
  <si>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</si>
  <si>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</si>
  <si>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</si>
  <si>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</si>
  <si>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</si>
  <si>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</si>
  <si>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</si>
  <si>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</si>
  <si>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</si>
  <si>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</si>
  <si>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</si>
  <si>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</si>
  <si>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</si>
  <si>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</si>
  <si>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</si>
  <si>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</si>
  <si>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</si>
  <si>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</si>
  <si>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</si>
  <si>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</si>
  <si>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</si>
  <si>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</si>
  <si>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</si>
  <si>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</si>
  <si>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</si>
  <si>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</si>
  <si>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</si>
  <si>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</si>
  <si>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</si>
  <si>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</si>
  <si>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</si>
  <si>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</si>
  <si>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</si>
  <si>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</si>
  <si>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</si>
  <si>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</si>
  <si>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</si>
  <si>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</si>
  <si>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</si>
  <si>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</si>
  <si>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</si>
  <si>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</si>
  <si>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</si>
  <si>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</si>
  <si>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</si>
  <si>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</si>
  <si>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</si>
  <si>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</si>
  <si>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</si>
  <si>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</si>
  <si>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</si>
  <si>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</si>
  <si>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</si>
  <si>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</si>
  <si>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</si>
  <si>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</si>
  <si>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</si>
  <si>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</si>
  <si>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</si>
  <si>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</si>
  <si>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</si>
  <si>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</si>
  <si>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</si>
  <si>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</si>
  <si>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</si>
  <si>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</si>
  <si>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</si>
  <si>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</si>
  <si>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</si>
  <si>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</si>
  <si>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</si>
  <si>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</si>
  <si>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</si>
  <si>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</si>
  <si>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</si>
  <si>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</si>
  <si>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</si>
  <si>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</si>
  <si>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</si>
  <si>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</si>
  <si>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</si>
  <si>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</si>
  <si>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</si>
  <si>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</si>
  <si>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</si>
  <si>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</si>
  <si>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</si>
  <si>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</si>
  <si>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</si>
  <si>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</si>
  <si>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</si>
  <si>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</si>
  <si>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</si>
  <si>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</si>
  <si>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</si>
  <si>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</si>
  <si>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</si>
  <si>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</si>
  <si>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</si>
  <si>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</si>
  <si>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</si>
  <si>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</si>
  <si>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</si>
  <si>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</si>
  <si>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</si>
  <si>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</si>
  <si>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</si>
  <si>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</si>
  <si>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</si>
  <si>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</si>
  <si>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</si>
  <si>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</si>
  <si>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</si>
  <si>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</si>
  <si>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</si>
  <si>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</si>
  <si>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</si>
  <si>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</si>
  <si>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</si>
  <si>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</si>
  <si>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</si>
  <si>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</si>
  <si>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</si>
  <si>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</si>
  <si>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</si>
  <si>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</si>
  <si>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</si>
  <si>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</si>
  <si>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</si>
  <si>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</si>
  <si>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</si>
  <si>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</si>
  <si>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</si>
  <si>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</si>
  <si>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</si>
  <si>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</si>
  <si>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</si>
  <si>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</si>
  <si>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</si>
  <si>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</si>
  <si>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</si>
  <si>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</si>
  <si>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</si>
  <si>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</si>
  <si>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</si>
  <si>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</si>
  <si>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</si>
  <si>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</si>
  <si>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</si>
  <si>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</si>
  <si>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</si>
  <si>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</si>
  <si>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</si>
  <si>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</si>
  <si>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</si>
  <si>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</si>
  <si>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</si>
  <si>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</si>
  <si>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</si>
  <si>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</si>
  <si>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</si>
  <si>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</si>
  <si>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</si>
  <si>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</si>
  <si>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</si>
  <si>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</si>
  <si>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</si>
  <si>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</si>
  <si>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</si>
  <si>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</si>
  <si>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</si>
  <si>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</si>
  <si>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</si>
  <si>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</si>
  <si>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</si>
  <si>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</si>
  <si>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</si>
  <si>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</si>
  <si>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</si>
  <si>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</si>
  <si>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</si>
  <si>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</si>
  <si>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</si>
  <si>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</si>
  <si>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</si>
  <si>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</si>
  <si>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</si>
  <si>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</si>
  <si>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</si>
  <si>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</si>
  <si>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</si>
  <si>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</si>
  <si>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</si>
  <si>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</si>
  <si>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</si>
  <si>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</si>
  <si>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</si>
  <si>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</si>
  <si>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</si>
  <si>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</si>
  <si>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</si>
  <si>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</si>
  <si>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</si>
  <si>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</si>
  <si>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</si>
  <si>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</si>
  <si>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</si>
  <si>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</si>
  <si>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</si>
  <si>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</si>
  <si>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</si>
  <si>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</si>
  <si>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</si>
  <si>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</si>
  <si>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</si>
  <si>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</si>
  <si>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</si>
  <si>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</si>
  <si>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</si>
  <si>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</si>
  <si>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</si>
  <si>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</si>
  <si>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</si>
  <si>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</si>
  <si>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</si>
  <si>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</si>
  <si>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</si>
  <si>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</si>
  <si>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</si>
  <si>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</si>
  <si>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</si>
  <si>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</si>
  <si>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</si>
  <si>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</si>
  <si>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</si>
  <si>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</si>
  <si>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</si>
  <si>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</si>
  <si>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</si>
  <si>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</si>
  <si>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</si>
  <si>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</si>
  <si>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</si>
  <si>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</si>
  <si>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</si>
  <si>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</si>
  <si>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</si>
  <si>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</si>
  <si>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</si>
  <si>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</si>
  <si>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</si>
  <si>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</si>
  <si>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</si>
  <si>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</si>
  <si>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</si>
  <si>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</si>
  <si>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</si>
  <si>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</si>
  <si>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</si>
  <si>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</si>
  <si>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</si>
  <si>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</si>
  <si>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</si>
  <si>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</si>
  <si>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</si>
  <si>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</si>
  <si>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</si>
  <si>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</si>
  <si>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</si>
  <si>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</si>
  <si>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</si>
  <si>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</si>
  <si>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</si>
  <si>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</si>
  <si>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</si>
  <si>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</si>
  <si>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</si>
  <si>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</si>
  <si>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</si>
  <si>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</si>
  <si>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</si>
  <si>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</si>
  <si>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</si>
  <si>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</si>
  <si>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</si>
  <si>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</si>
  <si>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</si>
  <si>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</si>
  <si>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</si>
  <si>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</si>
  <si>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</si>
  <si>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</si>
  <si>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</si>
  <si>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</si>
  <si>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</si>
  <si>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</si>
  <si>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</si>
  <si>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</si>
  <si>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</si>
  <si>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</si>
  <si>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</si>
  <si>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</si>
  <si>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</si>
  <si>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</si>
  <si>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</si>
  <si>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</si>
  <si>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</si>
  <si>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</si>
  <si>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</si>
  <si>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</si>
  <si>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</si>
  <si>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</si>
  <si>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</si>
  <si>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</si>
  <si>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</si>
  <si>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</si>
  <si>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</si>
  <si>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</si>
  <si>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</si>
  <si>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</si>
  <si>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</si>
  <si>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</si>
  <si>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</si>
  <si>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</si>
  <si>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</si>
  <si>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</si>
  <si>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</si>
  <si>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</si>
  <si>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</si>
  <si>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</si>
  <si>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</si>
  <si>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</si>
  <si>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</si>
  <si>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</si>
  <si>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</si>
  <si>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</si>
  <si>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</si>
  <si>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</si>
  <si>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</si>
  <si>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</si>
  <si>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</si>
  <si>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</si>
  <si>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</si>
  <si>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</si>
  <si>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</si>
  <si>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</si>
  <si>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</si>
  <si>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</si>
  <si>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</si>
  <si>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</si>
  <si>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</si>
  <si>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</si>
  <si>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</si>
  <si>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</si>
  <si>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</si>
  <si>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</si>
  <si>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</si>
  <si>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</si>
  <si>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</si>
  <si>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</si>
  <si>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</si>
  <si>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</si>
  <si>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</si>
  <si>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</si>
  <si>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</si>
  <si>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</si>
  <si>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</si>
  <si>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</si>
  <si>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</si>
  <si>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</si>
  <si>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</si>
  <si>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</si>
  <si>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</si>
  <si>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</si>
  <si>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</si>
  <si>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</si>
  <si>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</si>
  <si>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</si>
  <si>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</si>
  <si>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</si>
  <si>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</si>
  <si>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</si>
  <si>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</si>
  <si>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</si>
  <si>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</si>
  <si>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</si>
  <si>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</si>
  <si>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</si>
  <si>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</si>
  <si>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</si>
  <si>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</si>
  <si>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</si>
  <si>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</si>
  <si>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</si>
  <si>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</si>
  <si>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</si>
  <si>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</si>
  <si>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</si>
  <si>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</si>
  <si>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</si>
  <si>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</si>
  <si>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</si>
  <si>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</si>
  <si>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</si>
  <si>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</si>
  <si>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</si>
  <si>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</si>
  <si>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</si>
  <si>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</si>
  <si>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</si>
  <si>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</si>
  <si>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</si>
  <si>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</si>
  <si>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</si>
  <si>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</si>
  <si>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</si>
  <si>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</si>
  <si>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</si>
  <si>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</si>
  <si>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</si>
  <si>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</si>
  <si>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</si>
  <si>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</si>
  <si>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</si>
  <si>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</si>
  <si>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</si>
  <si>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</si>
  <si>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</si>
  <si>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</si>
  <si>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</si>
  <si>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</si>
  <si>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</si>
  <si>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</si>
  <si>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</si>
  <si>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</si>
  <si>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</si>
  <si>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</si>
  <si>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</si>
  <si>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</si>
  <si>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</si>
  <si>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</si>
  <si>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</si>
  <si>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</si>
  <si>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</si>
  <si>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</si>
  <si>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</si>
  <si>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</si>
  <si>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</si>
  <si>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</si>
  <si>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</si>
  <si>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</si>
  <si>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</si>
  <si>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</si>
  <si>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</si>
  <si>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</si>
  <si>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</si>
  <si>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</si>
  <si>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</si>
  <si>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</si>
  <si>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</si>
  <si>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</si>
  <si>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</si>
  <si>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</si>
  <si>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</si>
  <si>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</si>
  <si>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</si>
  <si>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</si>
  <si>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</si>
  <si>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</si>
  <si>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</si>
  <si>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</si>
  <si>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</si>
  <si>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</si>
  <si>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</si>
  <si>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</si>
  <si>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</si>
  <si>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</si>
  <si>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</si>
  <si>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</si>
  <si>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</si>
  <si>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</si>
  <si>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</si>
  <si>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</si>
  <si>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</si>
  <si>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</si>
  <si>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</si>
  <si>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</si>
  <si>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</si>
  <si>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</si>
  <si>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</si>
  <si>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</si>
  <si>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</si>
  <si>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</si>
  <si>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</si>
  <si>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</si>
  <si>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</si>
  <si>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</si>
  <si>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</si>
  <si>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</si>
  <si>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</si>
  <si>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</si>
  <si>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</si>
  <si>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</si>
  <si>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</si>
  <si>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</si>
  <si>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</si>
  <si>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</si>
  <si>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</si>
  <si>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</si>
  <si>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</si>
  <si>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</si>
  <si>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</si>
  <si>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</si>
  <si>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</si>
  <si>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</si>
  <si>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</si>
  <si>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</si>
  <si>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</si>
  <si>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</si>
  <si>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</si>
  <si>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</si>
  <si>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</si>
  <si>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</si>
  <si>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</si>
  <si>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</si>
  <si>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</si>
  <si>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</si>
  <si>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</si>
  <si>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</si>
  <si>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</si>
  <si>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</si>
  <si>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</si>
  <si>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</si>
  <si>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</si>
  <si>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</si>
  <si>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</si>
  <si>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</si>
  <si>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</si>
  <si>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</si>
  <si>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</si>
  <si>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</si>
  <si>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</si>
  <si>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</si>
  <si>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</si>
  <si>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</si>
  <si>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</si>
  <si>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</si>
  <si>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</si>
  <si>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</si>
  <si>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</si>
  <si>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</si>
  <si>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</si>
  <si>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</si>
  <si>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</si>
  <si>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</si>
  <si>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</si>
  <si>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</si>
  <si>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</si>
  <si>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</si>
  <si>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</si>
  <si>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</si>
  <si>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</si>
  <si>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</si>
  <si>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</si>
  <si>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</si>
  <si>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</si>
  <si>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</si>
  <si>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</si>
  <si>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</si>
  <si>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</si>
  <si>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</si>
  <si>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</si>
  <si>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</si>
  <si>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</si>
  <si>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</si>
  <si>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</si>
  <si>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</si>
  <si>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</si>
  <si>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</si>
  <si>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</si>
  <si>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</si>
  <si>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</si>
  <si>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</si>
  <si>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</si>
  <si>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</si>
  <si>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</si>
  <si>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</si>
  <si>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</si>
  <si>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</si>
  <si>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</si>
  <si>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</si>
  <si>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</si>
  <si>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</si>
  <si>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</si>
  <si>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</si>
  <si>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</si>
  <si>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</si>
  <si>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</si>
  <si>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</si>
  <si>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</si>
  <si>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</si>
  <si>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</si>
  <si>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</si>
  <si>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</si>
  <si>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</si>
  <si>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</si>
  <si>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</si>
  <si>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</si>
  <si>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</si>
  <si>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</si>
  <si>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</si>
  <si>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</si>
  <si>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</si>
  <si>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</si>
  <si>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</si>
  <si>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</si>
  <si>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</si>
  <si>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</si>
  <si>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</si>
  <si>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</si>
  <si>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</si>
  <si>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</si>
  <si>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</si>
  <si>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</si>
  <si>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</si>
  <si>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</si>
  <si>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</si>
  <si>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</si>
  <si>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</si>
  <si>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</si>
  <si>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</si>
  <si>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</si>
  <si>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</si>
  <si>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</si>
  <si>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</si>
  <si>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</si>
  <si>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</si>
  <si>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</si>
  <si>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</si>
  <si>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</si>
  <si>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</si>
  <si>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</si>
  <si>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</si>
  <si>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</si>
  <si>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</si>
  <si>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</si>
  <si>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</si>
  <si>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</si>
  <si>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</si>
  <si>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</si>
  <si>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</si>
  <si>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</si>
  <si>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</si>
  <si>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</si>
  <si>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</si>
  <si>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</si>
  <si>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</si>
  <si>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</si>
  <si>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</si>
  <si>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</si>
  <si>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</si>
  <si>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</si>
  <si>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</si>
  <si>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</si>
  <si>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</si>
  <si>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</si>
  <si>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</si>
  <si>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</si>
  <si>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</si>
  <si>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</si>
  <si>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</si>
  <si>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</si>
  <si>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</si>
  <si>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</si>
  <si>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</si>
  <si>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</si>
  <si>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</si>
  <si>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</si>
  <si>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</si>
  <si>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</si>
  <si>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</si>
  <si>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</si>
  <si>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</si>
  <si>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</si>
  <si>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</si>
  <si>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</si>
  <si>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</si>
  <si>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</si>
  <si>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</si>
  <si>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</si>
  <si>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</si>
  <si>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</si>
  <si>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</si>
  <si>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</si>
  <si>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</si>
  <si>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</si>
  <si>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</si>
  <si>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</si>
  <si>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</si>
  <si>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</si>
  <si>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</si>
  <si>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</si>
  <si>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</si>
  <si>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</si>
  <si>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</si>
  <si>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</si>
  <si>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</si>
  <si>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</si>
  <si>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</si>
  <si>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</si>
  <si>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</si>
  <si>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</si>
  <si>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</si>
  <si>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</si>
  <si>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</si>
  <si>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</si>
  <si>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</si>
  <si>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</si>
  <si>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</si>
  <si>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</si>
  <si>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</si>
  <si>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</si>
  <si>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</si>
  <si>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</si>
  <si>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</si>
  <si>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</si>
  <si>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</si>
  <si>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</si>
  <si>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</si>
  <si>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</si>
  <si>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</si>
  <si>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</si>
  <si>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</si>
  <si>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</si>
  <si>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</si>
  <si>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</si>
  <si>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</si>
  <si>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</si>
  <si>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</si>
  <si>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</si>
  <si>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</si>
  <si>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</si>
  <si>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</si>
  <si>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</si>
  <si>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</si>
  <si>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</si>
  <si>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</si>
  <si>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</si>
  <si>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</si>
  <si>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</si>
  <si>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</si>
  <si>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</si>
  <si>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</si>
  <si>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</si>
  <si>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</si>
  <si>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</si>
  <si>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</si>
  <si>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</si>
  <si>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</si>
  <si>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</si>
  <si>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</si>
  <si>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</si>
  <si>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</si>
  <si>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</si>
  <si>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</si>
  <si>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</si>
  <si>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</si>
  <si>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</si>
  <si>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</si>
  <si>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</si>
  <si>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</si>
  <si>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</si>
  <si>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</si>
  <si>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</si>
  <si>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</si>
  <si>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</si>
  <si>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</si>
  <si>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</si>
  <si>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</si>
  <si>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</si>
  <si>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</si>
  <si>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</si>
  <si>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</si>
  <si>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</si>
  <si>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</si>
  <si>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</si>
  <si>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</si>
  <si>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</si>
  <si>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</si>
  <si>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</si>
  <si>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</si>
  <si>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</si>
  <si>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</si>
  <si>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</si>
  <si>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</si>
  <si>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</si>
  <si>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</si>
  <si>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</si>
  <si>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</si>
  <si>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</si>
  <si>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</si>
  <si>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</si>
  <si>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</si>
  <si>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</si>
  <si>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</si>
  <si>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</si>
  <si>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</si>
  <si>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</si>
  <si>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</si>
  <si>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</si>
  <si>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</si>
  <si>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</si>
  <si>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</si>
  <si>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</si>
  <si>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</si>
  <si>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</si>
  <si>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</si>
  <si>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</si>
  <si>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</si>
  <si>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</si>
  <si>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</si>
  <si>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</si>
  <si>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</si>
  <si>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</si>
  <si>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</si>
  <si>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</si>
  <si>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</si>
  <si>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</si>
  <si>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</si>
  <si>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</si>
  <si>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</si>
  <si>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</si>
  <si>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</si>
  <si>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</si>
  <si>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</si>
  <si>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</si>
  <si>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</si>
  <si>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</si>
  <si>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</si>
  <si>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</si>
  <si>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</si>
  <si>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</si>
  <si>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</si>
  <si>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</si>
  <si>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</si>
  <si>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</si>
  <si>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</si>
  <si>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</si>
  <si>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</si>
  <si>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</si>
  <si>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</si>
  <si>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</si>
  <si>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</si>
  <si>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</si>
  <si>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</si>
  <si>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</si>
  <si>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</si>
  <si>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</si>
  <si>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</si>
  <si>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</si>
  <si>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</si>
  <si>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</si>
  <si>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</si>
  <si>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</si>
  <si>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</si>
  <si>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</si>
  <si>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</si>
  <si>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</si>
  <si>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</si>
  <si>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</si>
  <si>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</si>
  <si>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</si>
  <si>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</si>
  <si>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</si>
  <si>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</si>
  <si>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</si>
  <si>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</si>
  <si>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</si>
  <si>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</si>
  <si>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</si>
  <si>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</si>
  <si>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</si>
  <si>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</si>
  <si>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</si>
  <si>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</si>
  <si>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</si>
  <si>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</si>
  <si>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</si>
  <si>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</si>
  <si>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</si>
  <si>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</si>
  <si>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</si>
  <si>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</si>
  <si>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</si>
  <si>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</si>
  <si>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</si>
  <si>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</si>
  <si>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</si>
  <si>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</si>
  <si>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</si>
  <si>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</si>
  <si>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</si>
  <si>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</si>
  <si>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</si>
  <si>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</si>
  <si>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</si>
  <si>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</si>
  <si>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</si>
  <si>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</si>
  <si>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</si>
  <si>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</si>
  <si>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</si>
  <si>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</si>
  <si>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</si>
  <si>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</si>
  <si>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</si>
  <si>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</si>
  <si>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</si>
  <si>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</si>
  <si>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</si>
  <si>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</si>
  <si>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</si>
  <si>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</si>
  <si>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</si>
  <si>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</si>
  <si>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</si>
  <si>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</si>
  <si>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</si>
  <si>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</si>
  <si>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</si>
  <si>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</si>
  <si>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</si>
  <si>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</si>
  <si>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</si>
  <si>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</si>
  <si>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</si>
  <si>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</si>
  <si>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</si>
  <si>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</si>
  <si>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</si>
  <si>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</si>
  <si>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</si>
  <si>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</si>
  <si>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</si>
  <si>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</si>
  <si>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</si>
  <si>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</si>
  <si>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</si>
  <si>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</si>
  <si>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</si>
  <si>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</si>
  <si>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</si>
  <si>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</si>
  <si>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</si>
  <si>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</si>
  <si>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</si>
  <si>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</si>
  <si>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</si>
  <si>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</si>
  <si>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</si>
  <si>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</si>
  <si>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</si>
  <si>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</si>
  <si>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</si>
  <si>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</si>
  <si>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</si>
  <si>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</si>
  <si>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</si>
  <si>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</si>
  <si>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</si>
  <si>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</si>
  <si>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</si>
  <si>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</si>
  <si>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</si>
  <si>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</si>
  <si>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</si>
  <si>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</si>
  <si>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</si>
  <si>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</si>
  <si>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</si>
  <si>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</si>
  <si>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</si>
  <si>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</si>
  <si>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</si>
  <si>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</si>
  <si>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</si>
  <si>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</si>
  <si>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</si>
  <si>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</si>
  <si>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</si>
  <si>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</si>
  <si>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</si>
  <si>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</si>
  <si>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</si>
  <si>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</si>
  <si>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</si>
  <si>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</si>
  <si>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</si>
  <si>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</si>
  <si>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</si>
  <si>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</si>
  <si>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</si>
  <si>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</si>
  <si>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</si>
  <si>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</si>
  <si>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</si>
  <si>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</si>
  <si>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</si>
  <si>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</si>
  <si>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</si>
  <si>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</si>
  <si>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</si>
  <si>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</si>
  <si>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</si>
  <si>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</si>
  <si>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</si>
  <si>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</si>
  <si>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</si>
  <si>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</si>
  <si>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</si>
  <si>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</si>
  <si>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</si>
  <si>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</si>
  <si>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</si>
  <si>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</si>
  <si>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</si>
  <si>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</si>
  <si>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</si>
  <si>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</si>
  <si>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</si>
  <si>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</si>
  <si>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</si>
  <si>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</si>
  <si>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</si>
  <si>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</si>
  <si>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</si>
  <si>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</si>
  <si>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</si>
  <si>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</si>
  <si>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</si>
  <si>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</si>
  <si>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</si>
  <si>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</si>
  <si>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</si>
  <si>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</si>
  <si>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</si>
  <si>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</si>
  <si>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</si>
  <si>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</si>
  <si>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</si>
  <si>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</si>
  <si>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</si>
  <si>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</si>
  <si>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</si>
  <si>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</si>
  <si>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</si>
  <si>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</si>
  <si>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</si>
  <si>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</si>
  <si>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</si>
  <si>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</si>
  <si>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</si>
  <si>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</si>
  <si>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</si>
  <si>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</si>
  <si>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</si>
  <si>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</si>
  <si>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</si>
  <si>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</si>
  <si>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</si>
  <si>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</si>
  <si>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</si>
  <si>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</si>
  <si>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</si>
  <si>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</si>
  <si>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</si>
  <si>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</si>
  <si>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</si>
  <si>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</si>
  <si>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</si>
  <si>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</si>
  <si>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</si>
  <si>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</si>
  <si>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</si>
  <si>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</si>
  <si>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</si>
  <si>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</si>
  <si>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</si>
  <si>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</si>
  <si>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</si>
  <si>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</si>
  <si>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</si>
  <si>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</si>
  <si>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</si>
  <si>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</si>
  <si>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</si>
  <si>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</si>
  <si>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</si>
  <si>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</si>
  <si>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</si>
  <si>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</si>
  <si>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</si>
  <si>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</si>
  <si>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</si>
  <si>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</si>
  <si>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</si>
  <si>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</si>
  <si>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</si>
  <si>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</si>
  <si>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</si>
  <si>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</si>
  <si>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</si>
  <si>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</si>
  <si>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</si>
  <si>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</si>
  <si>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</si>
  <si>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</si>
  <si>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</si>
  <si>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</si>
  <si>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</si>
  <si>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</si>
  <si>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</si>
  <si>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</si>
  <si>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</si>
  <si>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</si>
  <si>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</si>
  <si>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</si>
  <si>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</si>
  <si>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</si>
  <si>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</si>
  <si>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</si>
  <si>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</si>
  <si>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</si>
  <si>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</si>
  <si>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</si>
  <si>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</si>
  <si>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</si>
  <si>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</si>
  <si>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</si>
  <si>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</si>
  <si>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</si>
  <si>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</si>
  <si>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</si>
  <si>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</si>
  <si>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</si>
  <si>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</si>
  <si>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</si>
  <si>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</si>
  <si>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</si>
  <si>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</si>
  <si>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</si>
  <si>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</si>
  <si>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</si>
  <si>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</si>
  <si>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</si>
  <si>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</si>
  <si>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</si>
  <si>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</si>
  <si>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</si>
  <si>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</si>
  <si>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</si>
  <si>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</si>
  <si>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</si>
  <si>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</si>
  <si>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</si>
  <si>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</si>
  <si>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</si>
  <si>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</si>
  <si>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</si>
  <si>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</si>
  <si>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</si>
  <si>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</si>
  <si>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</si>
  <si>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</si>
  <si>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</si>
  <si>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</si>
  <si>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</si>
  <si>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</si>
  <si>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</si>
  <si>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</si>
  <si>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</si>
  <si>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</si>
  <si>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</si>
  <si>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</si>
  <si>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</si>
  <si>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</si>
  <si>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</si>
  <si>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</si>
  <si>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</si>
  <si>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</si>
  <si>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</si>
  <si>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</si>
  <si>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</si>
  <si>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</si>
  <si>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</si>
  <si>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</si>
  <si>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</si>
  <si>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</si>
  <si>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</si>
  <si>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</si>
  <si>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</si>
  <si>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</si>
  <si>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</si>
  <si>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</si>
  <si>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</si>
  <si>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</si>
  <si>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</si>
  <si>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</si>
  <si>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</si>
  <si>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</si>
  <si>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</si>
  <si>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</si>
  <si>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</si>
  <si>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</si>
  <si>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</si>
  <si>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</si>
  <si>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</si>
  <si>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</si>
  <si>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</si>
  <si>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</si>
  <si>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</si>
  <si>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</si>
  <si>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</si>
  <si>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</si>
  <si>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</si>
  <si>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</si>
  <si>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</si>
  <si>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</si>
  <si>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</si>
  <si>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</si>
  <si>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</si>
  <si>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</si>
  <si>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</si>
  <si>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</si>
  <si>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</si>
  <si>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</si>
  <si>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</si>
  <si>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</si>
  <si>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</si>
  <si>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</si>
  <si>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</si>
  <si>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</si>
  <si>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</si>
  <si>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</si>
  <si>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</si>
  <si>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</si>
  <si>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</si>
  <si>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</si>
  <si>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</si>
  <si>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</si>
  <si>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</si>
  <si>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</si>
  <si>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</si>
  <si>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</si>
  <si>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</si>
  <si>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</si>
  <si>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</si>
  <si>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</si>
  <si>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</si>
  <si>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</si>
  <si>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</si>
  <si>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</si>
  <si>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</si>
  <si>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</si>
  <si>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</si>
  <si>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</si>
  <si>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</si>
  <si>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</si>
  <si>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</si>
  <si>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</si>
  <si>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</si>
  <si>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</si>
  <si>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</si>
  <si>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</si>
  <si>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</si>
  <si>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</si>
  <si>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</si>
  <si>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</si>
  <si>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</si>
  <si>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</si>
  <si>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</si>
  <si>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</si>
  <si>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</si>
  <si>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</si>
  <si>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</si>
  <si>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</si>
  <si>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</si>
  <si>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</si>
  <si>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</si>
  <si>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</si>
  <si>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</si>
  <si>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</si>
  <si>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</si>
  <si>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</si>
  <si>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</si>
  <si>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</si>
  <si>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</si>
  <si>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</si>
  <si>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</si>
  <si>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</si>
  <si>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</si>
  <si>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</si>
  <si>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</si>
  <si>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</si>
  <si>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</si>
  <si>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</si>
  <si>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</si>
  <si>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</si>
  <si>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</si>
  <si>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</si>
  <si>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</si>
  <si>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</si>
  <si>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</si>
  <si>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</si>
  <si>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</si>
  <si>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</si>
  <si>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</si>
  <si>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</si>
  <si>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</si>
  <si>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</si>
  <si>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</si>
  <si>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</si>
  <si>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</si>
  <si>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</si>
  <si>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</si>
  <si>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</si>
  <si>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</si>
  <si>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</si>
  <si>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</si>
  <si>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</si>
  <si>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</si>
  <si>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</si>
  <si>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</si>
  <si>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</si>
  <si>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</si>
  <si>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</si>
  <si>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</si>
  <si>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</si>
  <si>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</si>
  <si>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</si>
  <si>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</si>
  <si>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</si>
  <si>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</si>
  <si>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</si>
  <si>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</si>
  <si>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</si>
  <si>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</si>
  <si>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</si>
  <si>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</si>
  <si>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</si>
  <si>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</si>
  <si>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</si>
  <si>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</si>
  <si>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</si>
  <si>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</si>
  <si>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</si>
  <si>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</si>
  <si>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</si>
  <si>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</si>
  <si>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</si>
  <si>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</si>
  <si>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</si>
  <si>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</si>
  <si>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</si>
  <si>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</si>
  <si>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</si>
  <si>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</si>
  <si>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</si>
  <si>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</si>
  <si>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</si>
  <si>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</si>
  <si>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</si>
  <si>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</si>
  <si>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</si>
  <si>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</si>
  <si>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</si>
  <si>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</si>
  <si>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</si>
  <si>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</si>
  <si>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</si>
  <si>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</si>
  <si>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</si>
  <si>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</si>
  <si>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</si>
  <si>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</si>
  <si>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</si>
  <si>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</si>
  <si>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</si>
  <si>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</si>
  <si>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</si>
  <si>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</si>
  <si>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</si>
  <si>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</si>
  <si>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</si>
  <si>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</si>
  <si>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</si>
  <si>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</si>
  <si>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</si>
  <si>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</si>
  <si>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</si>
  <si>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</si>
  <si>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</si>
  <si>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</si>
  <si>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</si>
  <si>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</si>
  <si>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</si>
  <si>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</si>
  <si>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</si>
  <si>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</si>
  <si>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</si>
  <si>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</si>
  <si>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</si>
  <si>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</si>
  <si>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</si>
  <si>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</si>
  <si>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</si>
  <si>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</si>
  <si>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</si>
  <si>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</si>
  <si>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</si>
  <si>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</si>
  <si>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</si>
  <si>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</si>
  <si>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</si>
  <si>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</si>
  <si>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</si>
  <si>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</si>
  <si>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</si>
  <si>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</si>
  <si>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</si>
  <si>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</si>
  <si>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</si>
  <si>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</si>
  <si>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</si>
  <si>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</si>
  <si>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</si>
  <si>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</si>
  <si>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</si>
  <si>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</si>
  <si>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</si>
  <si>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</si>
  <si>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</si>
  <si>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</si>
  <si>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</si>
  <si>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</si>
  <si>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</si>
  <si>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</si>
  <si>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</si>
  <si>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</si>
  <si>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</si>
  <si>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</si>
  <si>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</si>
  <si>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</si>
  <si>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</si>
  <si>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</si>
  <si>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</si>
  <si>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</si>
  <si>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</si>
  <si>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</si>
  <si>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</si>
  <si>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</si>
  <si>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</si>
  <si>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</si>
  <si>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</si>
  <si>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</si>
  <si>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</si>
  <si>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</si>
  <si>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</si>
  <si>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</si>
  <si>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</si>
  <si>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</si>
  <si>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</si>
  <si>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</si>
  <si>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</si>
  <si>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</si>
  <si>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</si>
  <si>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</si>
  <si>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</si>
  <si>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</si>
  <si>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</si>
  <si>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</si>
  <si>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</si>
  <si>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</si>
  <si>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</si>
  <si>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</si>
  <si>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</si>
  <si>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</si>
  <si>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</si>
  <si>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</si>
  <si>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</si>
  <si>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</si>
  <si>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</si>
  <si>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</si>
  <si>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</si>
  <si>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</si>
  <si>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</si>
  <si>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</si>
  <si>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</si>
  <si>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</si>
  <si>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</si>
  <si>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</si>
  <si>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</si>
  <si>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</si>
  <si>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</si>
  <si>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</si>
  <si>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</si>
  <si>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</si>
  <si>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</si>
  <si>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</si>
  <si>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</si>
  <si>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</si>
  <si>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</si>
  <si>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</si>
  <si>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</si>
  <si>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</si>
  <si>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</si>
  <si>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</si>
  <si>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</si>
  <si>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</si>
  <si>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</si>
  <si>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</si>
  <si>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</si>
  <si>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</si>
  <si>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</si>
  <si>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</si>
  <si>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</si>
  <si>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</si>
  <si>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</si>
  <si>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</si>
  <si>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</si>
  <si>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</si>
  <si>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</si>
  <si>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</si>
  <si>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</si>
  <si>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</si>
  <si>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</si>
  <si>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</si>
  <si>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</si>
  <si>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</si>
  <si>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</si>
  <si>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</si>
  <si>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</si>
  <si>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</si>
  <si>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</si>
  <si>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</si>
  <si>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</si>
  <si>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</si>
  <si>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</si>
  <si>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</si>
  <si>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</si>
  <si>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</si>
  <si>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</si>
  <si>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</si>
  <si>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</si>
  <si>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</si>
  <si>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</si>
  <si>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</si>
  <si>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</si>
  <si>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</si>
  <si>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</si>
  <si>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</si>
  <si>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</si>
  <si>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</si>
  <si>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</si>
  <si>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</si>
  <si>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</si>
  <si>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</si>
  <si>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</si>
  <si>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</si>
  <si>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</si>
  <si>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</si>
  <si>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</si>
  <si>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</si>
  <si>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</si>
  <si>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</si>
  <si>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</si>
  <si>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</si>
  <si>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</si>
  <si>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</si>
  <si>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</si>
  <si>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</si>
  <si>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</si>
  <si>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</si>
  <si>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</si>
  <si>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</si>
  <si>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</si>
  <si>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</si>
  <si>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</si>
  <si>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</si>
  <si>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</si>
  <si>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</si>
  <si>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</si>
  <si>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</si>
  <si>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</si>
  <si>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</si>
  <si>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</si>
  <si>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</si>
  <si>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</si>
  <si>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</si>
  <si>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</si>
  <si>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</si>
  <si>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</si>
  <si>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</si>
  <si>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</si>
  <si>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</si>
  <si>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</si>
  <si>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</si>
  <si>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</si>
  <si>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</si>
  <si>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</si>
  <si>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</si>
  <si>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</si>
  <si>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</si>
  <si>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</si>
  <si>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</si>
  <si>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</si>
  <si>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</si>
  <si>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</si>
  <si>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</si>
  <si>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</si>
  <si>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</si>
  <si>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</si>
  <si>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</si>
  <si>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</si>
  <si>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</si>
  <si>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</si>
  <si>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</si>
  <si>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</si>
  <si>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</si>
  <si>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</si>
  <si>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</si>
  <si>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</si>
  <si>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</si>
  <si>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</si>
  <si>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</si>
  <si>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</si>
  <si>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</si>
  <si>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</si>
  <si>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</si>
  <si>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</si>
  <si>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</si>
  <si>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</si>
  <si>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</si>
  <si>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</si>
  <si>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</si>
  <si>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</si>
  <si>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</si>
  <si>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</si>
  <si>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</si>
  <si>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</si>
  <si>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</si>
  <si>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</si>
  <si>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</si>
  <si>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</si>
  <si>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</si>
  <si>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</si>
  <si>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</si>
  <si>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</si>
  <si>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</si>
  <si>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</si>
  <si>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</si>
  <si>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</si>
  <si>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</si>
  <si>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</si>
  <si>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</si>
  <si>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</si>
  <si>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</si>
  <si>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</si>
  <si>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</si>
  <si>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</si>
  <si>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</si>
  <si>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</si>
  <si>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</si>
  <si>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</si>
  <si>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</si>
  <si>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</si>
  <si>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</si>
  <si>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</si>
  <si>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</si>
  <si>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</si>
  <si>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</si>
  <si>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</si>
  <si>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</si>
  <si>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</si>
  <si>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</si>
  <si>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</si>
  <si>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</si>
  <si>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</si>
  <si>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</si>
  <si>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</si>
  <si>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</si>
  <si>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</si>
  <si>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</si>
  <si>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</si>
  <si>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</si>
  <si>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</si>
  <si>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</si>
  <si>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</si>
  <si>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</si>
  <si>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</si>
  <si>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</si>
  <si>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</si>
  <si>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</si>
  <si>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</si>
  <si>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</si>
  <si>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</si>
  <si>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</si>
  <si>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</si>
  <si>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</si>
  <si>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</si>
  <si>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</si>
  <si>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</si>
  <si>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</si>
  <si>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</si>
  <si>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</si>
  <si>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</si>
  <si>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</si>
  <si>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</si>
  <si>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</si>
  <si>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</si>
  <si>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</si>
  <si>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</si>
  <si>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</si>
  <si>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</si>
  <si>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</si>
  <si>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</si>
  <si>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</si>
  <si>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</si>
  <si>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</si>
  <si>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</si>
  <si>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</si>
  <si>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</si>
  <si>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</si>
  <si>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</si>
  <si>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</si>
  <si>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</si>
  <si>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</si>
  <si>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</si>
  <si>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</si>
  <si>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</si>
  <si>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</si>
  <si>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</si>
  <si>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</si>
  <si>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</si>
  <si>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</si>
  <si>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</si>
  <si>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</si>
  <si>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</si>
  <si>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</si>
  <si>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</si>
  <si>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</si>
  <si>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</si>
  <si>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</si>
  <si>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</si>
  <si>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</si>
  <si>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</si>
  <si>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</si>
  <si>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</si>
  <si>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</si>
  <si>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</si>
  <si>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</si>
  <si>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</si>
  <si>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</si>
  <si>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</si>
  <si>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</si>
  <si>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</si>
  <si>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</si>
  <si>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</si>
  <si>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</si>
  <si>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</si>
  <si>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</si>
  <si>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</si>
  <si>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</si>
  <si>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</si>
  <si>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</si>
  <si>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</si>
  <si>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</si>
  <si>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</si>
  <si>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</si>
  <si>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</si>
  <si>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</si>
  <si>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</si>
  <si>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</si>
  <si>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</si>
  <si>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</si>
  <si>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</si>
  <si>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</si>
  <si>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</si>
  <si>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</si>
  <si>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</si>
  <si>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</si>
  <si>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</si>
  <si>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</si>
  <si>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</si>
  <si>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</si>
  <si>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</si>
  <si>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</si>
  <si>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</si>
  <si>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</si>
  <si>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</si>
  <si>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</si>
  <si>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</si>
  <si>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</si>
  <si>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</si>
  <si>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</si>
  <si>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</si>
  <si>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</si>
  <si>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</si>
  <si>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</si>
  <si>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</si>
  <si>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</si>
  <si>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</si>
  <si>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</si>
  <si>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</si>
  <si>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</si>
  <si>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</si>
  <si>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</si>
  <si>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</si>
  <si>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</si>
  <si>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</si>
  <si>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</si>
  <si>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</si>
  <si>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</si>
  <si>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</si>
  <si>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</si>
  <si>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</si>
  <si>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</si>
  <si>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</si>
  <si>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</si>
  <si>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</si>
  <si>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</si>
  <si>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</si>
  <si>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</si>
  <si>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</si>
  <si>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</si>
  <si>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</si>
  <si>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</si>
  <si>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</si>
  <si>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</si>
  <si>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</si>
  <si>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</si>
  <si>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</si>
  <si>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</si>
  <si>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</si>
  <si>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</si>
  <si>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</si>
  <si>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</si>
  <si>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</si>
  <si>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</si>
  <si>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</si>
  <si>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</si>
  <si>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</si>
  <si>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</si>
  <si>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</si>
  <si>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</si>
  <si>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</si>
  <si>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</si>
  <si>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</si>
  <si>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</si>
  <si>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</si>
  <si>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</si>
  <si>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</si>
  <si>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</si>
  <si>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</si>
  <si>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</si>
  <si>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</si>
  <si>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</si>
  <si>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</si>
  <si>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</si>
  <si>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</si>
  <si>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</si>
  <si>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</si>
  <si>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</si>
  <si>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</si>
  <si>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</si>
  <si>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</si>
  <si>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</si>
  <si>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</si>
  <si>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</si>
  <si>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</si>
  <si>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</si>
  <si>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</si>
  <si>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</si>
  <si>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</si>
  <si>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</si>
  <si>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</si>
  <si>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</si>
  <si>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</si>
  <si>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</si>
  <si>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</si>
  <si>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</si>
  <si>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</si>
  <si>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</si>
  <si>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</si>
  <si>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</si>
  <si>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</si>
  <si>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</si>
  <si>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</si>
  <si>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</si>
  <si>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</si>
  <si>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</si>
  <si>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</si>
  <si>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</si>
  <si>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</si>
  <si>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</si>
  <si>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</si>
  <si>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</si>
  <si>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</si>
  <si>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</si>
  <si>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</si>
  <si>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</si>
  <si>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</si>
  <si>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</si>
  <si>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</si>
  <si>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</si>
  <si>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</si>
  <si>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</si>
  <si>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</si>
  <si>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</si>
  <si>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</si>
  <si>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</si>
  <si>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</si>
  <si>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</si>
  <si>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</si>
  <si>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</si>
  <si>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</si>
  <si>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</si>
  <si>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</si>
  <si>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</si>
  <si>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</si>
  <si>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</si>
  <si>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</si>
  <si>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</si>
  <si>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</si>
  <si>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</si>
  <si>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</si>
  <si>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</si>
  <si>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</si>
  <si>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</si>
  <si>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</si>
  <si>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</si>
  <si>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</si>
  <si>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</si>
  <si>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</si>
  <si>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</si>
  <si>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</si>
  <si>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</si>
  <si>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</si>
  <si>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</si>
  <si>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</si>
  <si>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</si>
  <si>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</si>
  <si>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</si>
  <si>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</si>
  <si>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</si>
  <si>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</si>
  <si>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</si>
  <si>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</si>
  <si>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</si>
  <si>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</si>
  <si>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</si>
  <si>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</si>
  <si>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</si>
  <si>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</si>
  <si>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</si>
  <si>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</si>
  <si>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</si>
  <si>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</si>
  <si>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</si>
  <si>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</si>
  <si>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</si>
  <si>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</si>
  <si>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</si>
  <si>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</si>
  <si>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</si>
  <si>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</si>
  <si>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</si>
  <si>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</si>
  <si>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</si>
  <si>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</si>
  <si>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</si>
  <si>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</si>
  <si>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</si>
  <si>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</si>
  <si>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</si>
  <si>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</si>
  <si>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</si>
  <si>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</si>
  <si>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</si>
  <si>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</si>
  <si>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</si>
  <si>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</si>
  <si>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</si>
  <si>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</si>
  <si>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</si>
  <si>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</si>
  <si>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</si>
  <si>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</si>
  <si>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</si>
  <si>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</si>
  <si>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</si>
  <si>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</si>
  <si>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</si>
  <si>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</si>
  <si>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</si>
  <si>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</si>
  <si>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</si>
  <si>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</si>
  <si>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</si>
  <si>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</si>
  <si>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</si>
  <si>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</si>
  <si>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</si>
  <si>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</si>
  <si>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</si>
  <si>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</si>
  <si>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</si>
  <si>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</si>
  <si>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</si>
  <si>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</si>
  <si>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</si>
  <si>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</si>
  <si>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</si>
  <si>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</si>
  <si>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</si>
  <si>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</si>
  <si>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</si>
  <si>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</si>
  <si>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</si>
  <si>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</si>
  <si>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</si>
  <si>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</si>
  <si>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</si>
  <si>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</si>
  <si>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</si>
  <si>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</si>
  <si>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</si>
  <si>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</si>
  <si>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</si>
  <si>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</si>
  <si>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</si>
  <si>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</si>
  <si>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</si>
  <si>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</si>
  <si>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</si>
  <si>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</si>
  <si>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</si>
  <si>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</si>
  <si>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</si>
  <si>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</si>
  <si>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</si>
  <si>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</si>
  <si>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</si>
  <si>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</si>
  <si>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</si>
  <si>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</si>
  <si>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</si>
  <si>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</si>
  <si>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</si>
  <si>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</si>
  <si>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</si>
  <si>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</si>
  <si>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</si>
  <si>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</si>
  <si>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</si>
  <si>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</si>
  <si>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</si>
  <si>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</si>
  <si>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</si>
  <si>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</si>
  <si>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</si>
  <si>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</si>
  <si>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</si>
  <si>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</si>
  <si>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</si>
  <si>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</si>
  <si>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</si>
  <si>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</si>
  <si>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</si>
  <si>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</si>
  <si>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</si>
  <si>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</si>
  <si>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</si>
  <si>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</si>
  <si>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</si>
  <si>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</si>
  <si>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</si>
  <si>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</si>
  <si>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</si>
  <si>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</si>
  <si>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</si>
  <si>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</si>
  <si>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</si>
  <si>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</si>
  <si>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</si>
  <si>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</si>
  <si>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</si>
  <si>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</si>
  <si>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</si>
  <si>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</si>
  <si>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</si>
  <si>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</si>
  <si>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</si>
  <si>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</si>
  <si>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</si>
  <si>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</si>
  <si>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</si>
  <si>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</si>
  <si>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</si>
  <si>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</si>
  <si>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</si>
  <si>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</si>
  <si>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</si>
  <si>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</si>
  <si>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</si>
  <si>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</si>
  <si>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</si>
  <si>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</si>
  <si>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</si>
  <si>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</si>
  <si>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</si>
  <si>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</si>
  <si>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</si>
  <si>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</si>
  <si>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</si>
  <si>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</si>
  <si>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</si>
  <si>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</si>
  <si>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</si>
  <si>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</si>
  <si>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</si>
  <si>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</si>
  <si>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</si>
  <si>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</si>
  <si>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</si>
  <si>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</si>
  <si>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</si>
  <si>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</si>
  <si>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</si>
  <si>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</si>
  <si>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</si>
  <si>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</si>
  <si>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</si>
  <si>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</si>
  <si>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</si>
  <si>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</si>
  <si>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</si>
  <si>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</si>
  <si>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</si>
  <si>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</si>
  <si>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</si>
  <si>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</si>
  <si>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</si>
  <si>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</si>
  <si>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</si>
  <si>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</si>
  <si>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</si>
  <si>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</si>
  <si>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</si>
  <si>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</si>
  <si>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</si>
  <si>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</si>
  <si>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</si>
  <si>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</si>
  <si>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</si>
  <si>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</si>
  <si>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</si>
  <si>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</si>
  <si>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</si>
  <si>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</si>
  <si>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</si>
  <si>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</si>
  <si>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</si>
  <si>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</si>
  <si>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</si>
  <si>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</si>
  <si>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</si>
  <si>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</si>
  <si>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</si>
  <si>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</si>
  <si>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</si>
  <si>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</si>
  <si>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</si>
  <si>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</si>
  <si>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</si>
  <si>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</si>
  <si>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</si>
  <si>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</si>
  <si>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</si>
  <si>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</si>
  <si>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</si>
  <si>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</si>
  <si>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</si>
  <si>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</si>
  <si>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</si>
  <si>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</si>
  <si>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</si>
  <si>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</si>
  <si>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</si>
  <si>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</si>
  <si>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</si>
  <si>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</si>
  <si>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</si>
  <si>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</si>
  <si>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</si>
  <si>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</si>
  <si>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</si>
  <si>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</si>
  <si>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</si>
  <si>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</si>
  <si>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</si>
  <si>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</si>
  <si>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</si>
  <si>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</si>
  <si>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</si>
  <si>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</si>
  <si>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</si>
  <si>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</si>
  <si>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</si>
  <si>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</si>
  <si>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</si>
  <si>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</si>
  <si>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</si>
  <si>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</si>
  <si>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</si>
  <si>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</si>
  <si>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</si>
  <si>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</si>
  <si>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</si>
  <si>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</si>
  <si>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</si>
  <si>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</si>
  <si>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</si>
  <si>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</si>
  <si>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</si>
  <si>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</si>
  <si>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</si>
  <si>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</si>
  <si>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</si>
  <si>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</si>
  <si>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</si>
  <si>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</si>
  <si>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</si>
  <si>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</si>
  <si>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</si>
  <si>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</si>
  <si>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</si>
  <si>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</si>
  <si>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</si>
  <si>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</si>
  <si>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</si>
  <si>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</si>
  <si>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</si>
  <si>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</si>
  <si>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</si>
  <si>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</si>
  <si>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</si>
  <si>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</si>
  <si>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</si>
  <si>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</si>
  <si>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</si>
  <si>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</si>
  <si>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</si>
  <si>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</si>
  <si>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</si>
  <si>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</si>
  <si>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</si>
  <si>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</si>
  <si>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</si>
  <si>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</si>
  <si>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</si>
  <si>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</si>
  <si>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</si>
  <si>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</si>
  <si>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</si>
  <si>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</si>
  <si>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</si>
  <si>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</si>
  <si>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</si>
  <si>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</si>
  <si>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</si>
  <si>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</si>
  <si>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</si>
  <si>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</si>
  <si>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</si>
  <si>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</si>
  <si>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</si>
  <si>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</si>
  <si>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</si>
  <si>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</si>
  <si>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</si>
  <si>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</si>
  <si>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</si>
  <si>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</si>
  <si>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</si>
  <si>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</si>
  <si>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</si>
  <si>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</si>
  <si>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</si>
  <si>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</si>
  <si>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</si>
  <si>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</si>
  <si>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</si>
  <si>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</si>
  <si>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</si>
  <si>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</si>
  <si>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</si>
  <si>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</si>
  <si>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</si>
  <si>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</si>
  <si>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</si>
  <si>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</si>
  <si>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</si>
  <si>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</si>
  <si>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</si>
  <si>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</si>
  <si>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</si>
  <si>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</si>
  <si>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</si>
  <si>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</si>
  <si>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</si>
  <si>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</si>
  <si>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</si>
  <si>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</si>
  <si>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</si>
  <si>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</si>
  <si>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</si>
  <si>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</si>
  <si>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</si>
  <si>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</si>
  <si>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</si>
  <si>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</si>
  <si>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</si>
  <si>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</si>
  <si>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</si>
  <si>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</si>
  <si>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</si>
  <si>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</si>
  <si>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</si>
  <si>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</si>
  <si>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</si>
  <si>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</si>
  <si>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</si>
  <si>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</si>
  <si>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</si>
  <si>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</si>
  <si>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</si>
  <si>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</si>
  <si>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</si>
  <si>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</si>
  <si>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</si>
  <si>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</si>
  <si>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</si>
  <si>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</si>
  <si>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</si>
  <si>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</si>
  <si>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</si>
  <si>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</si>
  <si>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</si>
  <si>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</si>
  <si>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</si>
  <si>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</si>
  <si>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</si>
  <si>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</si>
  <si>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</si>
  <si>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</si>
  <si>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</si>
  <si>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</si>
  <si>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</si>
  <si>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</si>
  <si>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</si>
  <si>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</si>
  <si>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</si>
  <si>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</si>
  <si>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</si>
  <si>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</si>
  <si>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</si>
  <si>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</si>
  <si>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</si>
  <si>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</si>
  <si>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</si>
  <si>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</si>
  <si>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</si>
  <si>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</si>
  <si>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</si>
  <si>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</si>
  <si>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</si>
  <si>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</si>
  <si>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</si>
  <si>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</si>
  <si>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</si>
  <si>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</si>
  <si>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</si>
  <si>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</si>
  <si>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</si>
  <si>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</si>
  <si>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</si>
  <si>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</si>
  <si>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</si>
  <si>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</si>
  <si>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</si>
  <si>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</si>
  <si>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</si>
  <si>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</si>
  <si>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</si>
  <si>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</si>
  <si>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</si>
  <si>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</si>
  <si>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</si>
  <si>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</si>
  <si>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</si>
  <si>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</si>
  <si>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</si>
  <si>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</si>
  <si>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</si>
  <si>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</si>
  <si>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</si>
  <si>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</si>
  <si>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</si>
  <si>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</si>
  <si>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</si>
  <si>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</si>
  <si>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</si>
  <si>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</si>
  <si>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</si>
  <si>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</si>
  <si>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</si>
  <si>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</si>
  <si>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</si>
  <si>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</si>
  <si>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</si>
  <si>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</si>
  <si>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</si>
  <si>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</si>
  <si>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</si>
  <si>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</si>
  <si>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</si>
  <si>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</si>
  <si>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</si>
  <si>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</si>
  <si>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</si>
  <si>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</si>
  <si>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</si>
  <si>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</si>
  <si>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</si>
  <si>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</si>
  <si>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</si>
  <si>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</si>
  <si>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</si>
  <si>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</si>
  <si>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</si>
  <si>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</si>
  <si>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</si>
  <si>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</si>
  <si>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</si>
  <si>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</si>
  <si>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</si>
  <si>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</si>
  <si>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</si>
  <si>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</si>
  <si>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</si>
  <si>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</si>
  <si>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</si>
  <si>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</si>
  <si>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</si>
  <si>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</si>
  <si>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</si>
  <si>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</si>
  <si>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</si>
  <si>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</si>
  <si>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</si>
  <si>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</si>
  <si>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</si>
  <si>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</si>
  <si>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</si>
  <si>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</si>
  <si>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</si>
  <si>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</si>
  <si>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</si>
  <si>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</si>
  <si>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</si>
  <si>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</si>
  <si>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</si>
  <si>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</si>
  <si>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</si>
  <si>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</si>
  <si>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</si>
  <si>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</si>
  <si>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</si>
  <si>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</si>
  <si>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</si>
  <si>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</si>
  <si>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</si>
  <si>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</si>
  <si>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</si>
  <si>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</si>
  <si>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</si>
  <si>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</si>
  <si>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</si>
  <si>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</si>
  <si>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</si>
  <si>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</si>
  <si>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</si>
  <si>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</si>
  <si>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</si>
  <si>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</si>
  <si>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</si>
  <si>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</si>
  <si>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</si>
  <si>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</si>
  <si>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</si>
  <si>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</si>
  <si>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</si>
  <si>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</si>
  <si>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</si>
  <si>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</si>
  <si>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</si>
  <si>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</si>
  <si>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</si>
  <si>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</si>
  <si>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</si>
  <si>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</si>
  <si>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</si>
  <si>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</si>
  <si>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</si>
  <si>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</si>
  <si>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</si>
  <si>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</si>
  <si>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</si>
  <si>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</si>
  <si>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</si>
  <si>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</si>
  <si>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</si>
  <si>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</si>
  <si>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</si>
  <si>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</si>
  <si>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</si>
  <si>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</si>
  <si>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</si>
  <si>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</si>
  <si>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</si>
  <si>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</si>
  <si>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</si>
  <si>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</si>
  <si>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</si>
  <si>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</si>
  <si>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</si>
  <si>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</si>
  <si>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</si>
  <si>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</si>
  <si>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</si>
  <si>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</si>
  <si>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</si>
  <si>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</si>
  <si>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</si>
  <si>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</si>
  <si>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</si>
  <si>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</si>
  <si>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</si>
  <si>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</si>
  <si>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</si>
  <si>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</si>
  <si>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</si>
  <si>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</si>
  <si>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</si>
  <si>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</si>
  <si>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</si>
  <si>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</si>
  <si>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</si>
  <si>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</si>
  <si>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</si>
  <si>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</si>
  <si>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</si>
  <si>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</si>
  <si>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</si>
  <si>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</si>
  <si>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</si>
  <si>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</si>
  <si>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</si>
  <si>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</si>
  <si>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</si>
  <si>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</si>
  <si>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</si>
  <si>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</si>
  <si>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</si>
  <si>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</si>
  <si>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</si>
  <si>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</si>
  <si>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</si>
  <si>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</si>
  <si>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</si>
  <si>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</si>
  <si>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</si>
  <si>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</si>
  <si>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</si>
  <si>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</si>
  <si>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</si>
  <si>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</si>
  <si>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</si>
  <si>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</si>
  <si>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</si>
  <si>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</si>
  <si>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</si>
  <si>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</si>
  <si>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</si>
  <si>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</si>
  <si>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</si>
  <si>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</si>
  <si>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</si>
  <si>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</si>
  <si>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</si>
  <si>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</si>
  <si>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</si>
  <si>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</si>
  <si>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</si>
  <si>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</si>
  <si>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</si>
  <si>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</si>
  <si>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</si>
  <si>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</si>
  <si>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</si>
  <si>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</si>
  <si>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</si>
  <si>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</si>
  <si>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</si>
  <si>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</si>
  <si>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</si>
  <si>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</si>
  <si>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</si>
  <si>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</si>
  <si>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</si>
  <si>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</si>
  <si>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</si>
  <si>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</si>
  <si>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</si>
  <si>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</si>
  <si>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</si>
  <si>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</si>
  <si>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</si>
  <si>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</si>
  <si>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</si>
  <si>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</si>
  <si>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</si>
  <si>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</si>
  <si>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</si>
  <si>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</si>
  <si>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</si>
  <si>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</si>
  <si>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</si>
  <si>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</si>
  <si>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</si>
  <si>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</si>
  <si>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</si>
  <si>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</si>
  <si>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</si>
  <si>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</si>
  <si>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</si>
  <si>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</si>
  <si>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</si>
  <si>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</si>
  <si>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</si>
  <si>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</si>
  <si>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</si>
  <si>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</si>
  <si>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</si>
  <si>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</si>
  <si>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</si>
  <si>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</si>
  <si>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</si>
  <si>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</si>
  <si>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</si>
  <si>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</si>
  <si>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</si>
  <si>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</si>
  <si>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</si>
  <si>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</si>
  <si>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</si>
  <si>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</si>
  <si>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</si>
  <si>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</si>
  <si>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</si>
  <si>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</si>
  <si>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</si>
  <si>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</si>
  <si>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</si>
  <si>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</si>
  <si>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</si>
  <si>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</si>
  <si>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</si>
  <si>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</si>
  <si>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</si>
  <si>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</si>
  <si>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</si>
  <si>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</si>
  <si>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</si>
  <si>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</si>
  <si>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</si>
  <si>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</si>
  <si>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</si>
  <si>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</si>
  <si>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</si>
  <si>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</si>
  <si>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</si>
  <si>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</si>
  <si>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</si>
  <si>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</si>
  <si>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</si>
  <si>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</si>
  <si>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</si>
  <si>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</si>
  <si>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</si>
  <si>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</si>
  <si>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</si>
  <si>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</si>
  <si>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</si>
  <si>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</si>
  <si>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</si>
  <si>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</si>
  <si>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</si>
  <si>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</si>
  <si>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</si>
  <si>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</si>
  <si>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</si>
  <si>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</si>
  <si>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</si>
  <si>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</si>
  <si>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</si>
  <si>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</si>
  <si>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</si>
  <si>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</si>
  <si>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</si>
  <si>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</si>
  <si>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</si>
  <si>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</si>
  <si>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</si>
  <si>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</si>
  <si>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</si>
  <si>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</si>
  <si>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</si>
  <si>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</si>
  <si>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</si>
  <si>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</si>
  <si>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</si>
  <si>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</si>
  <si>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</si>
  <si>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</si>
  <si>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</si>
  <si>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</si>
  <si>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</si>
  <si>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</si>
  <si>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</si>
  <si>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</si>
  <si>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</si>
  <si>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</si>
  <si>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</si>
  <si>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</si>
  <si>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</si>
  <si>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</si>
  <si>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</si>
  <si>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</si>
  <si>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</si>
  <si>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</si>
  <si>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</si>
  <si>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</si>
  <si>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</si>
  <si>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</si>
  <si>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</si>
  <si>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</si>
  <si>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</si>
  <si>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</si>
  <si>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</si>
  <si>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</si>
  <si>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</si>
  <si>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</si>
  <si>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</si>
  <si>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</si>
  <si>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</si>
  <si>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</si>
  <si>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</si>
  <si>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</si>
  <si>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</si>
  <si>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</si>
  <si>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</si>
  <si>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</si>
  <si>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</si>
  <si>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</si>
  <si>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</si>
  <si>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</si>
  <si>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</si>
  <si>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</si>
  <si>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</si>
  <si>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</si>
  <si>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</si>
  <si>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</si>
  <si>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</si>
  <si>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</si>
  <si>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</si>
  <si>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</si>
  <si>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</si>
  <si>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</si>
  <si>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</si>
  <si>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</si>
  <si>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</si>
  <si>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</si>
  <si>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</si>
  <si>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</si>
  <si>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</si>
  <si>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</si>
  <si>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</si>
  <si>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</si>
  <si>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</si>
  <si>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</si>
  <si>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</si>
  <si>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</si>
  <si>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</si>
  <si>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</si>
  <si>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</si>
  <si>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</si>
  <si>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</si>
  <si>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</si>
  <si>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</si>
  <si>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</si>
  <si>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</si>
  <si>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</si>
  <si>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</si>
  <si>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</si>
  <si>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</si>
  <si>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</si>
  <si>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</si>
  <si>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</si>
  <si>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</si>
  <si>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</si>
  <si>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</si>
  <si>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</si>
  <si>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</si>
  <si>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</si>
  <si>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</si>
  <si>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</si>
  <si>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</si>
  <si>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</si>
  <si>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</si>
  <si>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</si>
  <si>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</si>
  <si>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</si>
  <si>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</si>
  <si>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</si>
  <si>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</si>
  <si>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</si>
  <si>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</si>
  <si>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</si>
  <si>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</si>
  <si>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</si>
  <si>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</si>
  <si>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</si>
  <si>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</si>
  <si>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</si>
  <si>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</si>
  <si>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</si>
  <si>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</si>
  <si>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</si>
  <si>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</si>
  <si>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</si>
  <si>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</si>
  <si>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</si>
  <si>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</si>
  <si>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</si>
  <si>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</si>
  <si>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</si>
  <si>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</si>
  <si>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</si>
  <si>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</si>
  <si>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</si>
  <si>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</si>
  <si>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</si>
  <si>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</si>
  <si>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</si>
  <si>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</si>
  <si>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</si>
  <si>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</si>
  <si>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</si>
  <si>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</si>
  <si>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</si>
  <si>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</si>
  <si>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</si>
  <si>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</si>
  <si>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</si>
  <si>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</si>
  <si>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</si>
  <si>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</si>
  <si>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</si>
  <si>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</si>
  <si>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</si>
  <si>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</si>
  <si>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</si>
  <si>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</si>
  <si>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</si>
  <si>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</si>
  <si>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</si>
  <si>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</si>
  <si>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</si>
  <si>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</si>
  <si>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</si>
  <si>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</si>
  <si>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</si>
  <si>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</si>
  <si>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</si>
  <si>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</si>
  <si>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</si>
  <si>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</si>
  <si>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</si>
  <si>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</si>
  <si>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</si>
  <si>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</si>
  <si>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</si>
  <si>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</si>
  <si>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</si>
  <si>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</si>
  <si>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</si>
  <si>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</si>
  <si>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</si>
  <si>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</si>
  <si>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</si>
  <si>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</si>
  <si>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</si>
  <si>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</si>
  <si>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</si>
  <si>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</si>
  <si>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</si>
  <si>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</si>
  <si>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</si>
  <si>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</si>
  <si>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</si>
  <si>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</si>
  <si>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</si>
  <si>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</si>
  <si>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</si>
  <si>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</si>
  <si>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</si>
  <si>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</si>
  <si>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</si>
  <si>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</si>
  <si>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</si>
  <si>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</si>
  <si>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</si>
  <si>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</si>
  <si>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</si>
  <si>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</si>
  <si>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</si>
  <si>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</si>
  <si>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</si>
  <si>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</si>
  <si>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</si>
  <si>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</si>
  <si>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</si>
  <si>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</si>
  <si>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</si>
  <si>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</si>
  <si>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</si>
  <si>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</si>
  <si>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</si>
  <si>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</si>
  <si>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</si>
  <si>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</si>
  <si>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</si>
  <si>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</si>
  <si>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</si>
  <si>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</si>
  <si>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</si>
  <si>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</si>
  <si>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</si>
  <si>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</si>
  <si>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</si>
  <si>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</si>
  <si>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</si>
  <si>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</si>
  <si>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</si>
  <si>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</si>
  <si>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</si>
  <si>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</si>
  <si>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</si>
  <si>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</si>
  <si>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</si>
  <si>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</si>
  <si>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</si>
  <si>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</si>
  <si>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</si>
  <si>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</si>
  <si>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</si>
  <si>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</si>
  <si>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</si>
  <si>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</si>
  <si>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</si>
  <si>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</si>
  <si>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</si>
  <si>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</si>
  <si>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</si>
  <si>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</si>
  <si>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</si>
  <si>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</si>
  <si>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</si>
  <si>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</si>
  <si>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</si>
  <si>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</si>
  <si>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</si>
  <si>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</si>
  <si>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</si>
  <si>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</si>
  <si>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</si>
  <si>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</si>
  <si>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</si>
  <si>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</si>
  <si>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</si>
  <si>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</si>
  <si>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</si>
  <si>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</si>
  <si>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</si>
  <si>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</si>
  <si>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</si>
  <si>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</si>
  <si>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</si>
  <si>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</si>
  <si>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</si>
  <si>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</si>
  <si>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</si>
  <si>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</si>
  <si>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</si>
  <si>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</si>
  <si>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</si>
  <si>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</si>
  <si>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</si>
  <si>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</si>
  <si>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</si>
  <si>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</si>
  <si>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</si>
  <si>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</si>
  <si>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</si>
  <si>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</si>
  <si>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</si>
  <si>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</si>
  <si>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</si>
  <si>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</si>
  <si>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</si>
  <si>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</si>
  <si>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</si>
  <si>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</si>
  <si>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</si>
  <si>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</si>
  <si>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</si>
  <si>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</si>
  <si>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</si>
  <si>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</si>
  <si>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</si>
  <si>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</si>
  <si>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</si>
  <si>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</si>
  <si>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</si>
  <si>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</si>
  <si>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</si>
  <si>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</si>
  <si>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</si>
  <si>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</si>
  <si>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</si>
  <si>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</si>
  <si>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</si>
  <si>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</si>
  <si>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</si>
  <si>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</si>
  <si>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</si>
  <si>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</si>
  <si>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</si>
  <si>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</si>
  <si>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</si>
  <si>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</si>
  <si>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</si>
  <si>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</si>
  <si>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</si>
  <si>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</si>
  <si>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</si>
  <si>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</si>
  <si>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</si>
  <si>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</si>
  <si>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</si>
  <si>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</si>
  <si>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</si>
  <si>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</si>
  <si>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</si>
  <si>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</si>
  <si>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</si>
  <si>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</si>
  <si>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</si>
  <si>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</si>
  <si>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</si>
  <si>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</si>
  <si>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</si>
  <si>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</si>
  <si>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</si>
  <si>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</si>
  <si>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</si>
  <si>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</si>
  <si>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</si>
  <si>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</si>
  <si>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</si>
  <si>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</si>
  <si>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</si>
  <si>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</si>
  <si>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</si>
  <si>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</si>
  <si>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</si>
  <si>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</si>
  <si>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</si>
  <si>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</si>
  <si>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</si>
  <si>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</si>
  <si>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</si>
  <si>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</si>
  <si>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</si>
  <si>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</si>
  <si>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</si>
  <si>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</si>
  <si>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</si>
  <si>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</si>
  <si>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</si>
  <si>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</si>
  <si>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</si>
  <si>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</si>
  <si>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</si>
  <si>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</si>
  <si>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</si>
  <si>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</si>
  <si>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</si>
  <si>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</si>
  <si>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</si>
  <si>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</si>
  <si>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</si>
  <si>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</si>
  <si>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</si>
  <si>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</si>
  <si>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</si>
  <si>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</si>
  <si>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</si>
  <si>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</si>
  <si>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</si>
  <si>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</si>
  <si>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</si>
  <si>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</si>
  <si>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</si>
  <si>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</si>
  <si>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</si>
  <si>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</si>
  <si>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</si>
  <si>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</si>
  <si>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</si>
  <si>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</si>
  <si>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</si>
  <si>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</si>
  <si>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</si>
  <si>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</si>
  <si>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</si>
  <si>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</si>
  <si>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</si>
  <si>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</si>
  <si>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</si>
  <si>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</si>
  <si>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</si>
  <si>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</si>
  <si>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</si>
  <si>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</si>
  <si>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</si>
  <si>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</si>
  <si>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</si>
  <si>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</si>
  <si>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</si>
  <si>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</si>
  <si>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</si>
  <si>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</si>
  <si>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</si>
  <si>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</si>
  <si>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</si>
  <si>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</si>
  <si>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</si>
  <si>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</si>
  <si>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</si>
  <si>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</si>
  <si>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</si>
  <si>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</si>
  <si>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</si>
  <si>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</si>
  <si>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</si>
  <si>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</si>
  <si>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</si>
  <si>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</si>
  <si>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</si>
  <si>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</si>
  <si>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</si>
  <si>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</si>
  <si>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</si>
  <si>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</si>
  <si>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</si>
  <si>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</si>
  <si>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</si>
  <si>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</si>
  <si>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</si>
  <si>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</si>
  <si>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</si>
  <si>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</si>
  <si>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</si>
  <si>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</si>
  <si>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</si>
  <si>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</si>
  <si>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</si>
  <si>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</si>
  <si>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</si>
  <si>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</si>
  <si>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</si>
  <si>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</si>
  <si>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</si>
  <si>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</si>
  <si>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</si>
  <si>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</si>
  <si>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</si>
  <si>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</si>
  <si>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</si>
  <si>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</si>
  <si>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</si>
  <si>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</si>
  <si>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</si>
  <si>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</si>
  <si>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</si>
  <si>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</si>
  <si>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</si>
  <si>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</si>
  <si>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</si>
  <si>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</si>
  <si>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</si>
  <si>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</si>
  <si>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</si>
  <si>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</si>
  <si>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</si>
  <si>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</si>
  <si>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</si>
  <si>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</si>
  <si>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</si>
  <si>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</si>
  <si>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</si>
  <si>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</si>
  <si>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</si>
  <si>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</si>
  <si>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</si>
  <si>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</si>
  <si>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</si>
  <si>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</si>
  <si>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</si>
  <si>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</si>
  <si>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</si>
  <si>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</si>
  <si>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</si>
  <si>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</si>
  <si>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</si>
  <si>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</si>
  <si>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</si>
  <si>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</si>
  <si>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</si>
  <si>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</si>
  <si>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</si>
  <si>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</si>
  <si>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</si>
  <si>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</si>
  <si>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</si>
  <si>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</si>
  <si>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</si>
  <si>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</si>
  <si>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</si>
  <si>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</si>
  <si>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</si>
  <si>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</si>
  <si>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</si>
  <si>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</si>
  <si>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</si>
  <si>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</si>
  <si>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</si>
  <si>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</si>
  <si>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</si>
  <si>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</si>
  <si>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</si>
  <si>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</si>
  <si>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</si>
  <si>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</si>
  <si>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</si>
  <si>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</si>
  <si>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</si>
  <si>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</si>
  <si>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</si>
  <si>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</si>
  <si>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</si>
  <si>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</si>
  <si>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</si>
  <si>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</si>
  <si>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</si>
  <si>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</si>
  <si>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</si>
  <si>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</si>
  <si>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</si>
  <si>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</si>
  <si>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</si>
  <si>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</si>
  <si>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</si>
  <si>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</si>
  <si>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</si>
  <si>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</si>
  <si>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</si>
  <si>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</si>
  <si>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</si>
  <si>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</si>
  <si>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</si>
  <si>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</si>
  <si>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</si>
  <si>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</si>
  <si>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</si>
  <si>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</si>
  <si>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</si>
  <si>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</si>
  <si>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</si>
  <si>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</si>
  <si>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</si>
  <si>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</si>
  <si>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</si>
  <si>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</si>
  <si>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</si>
  <si>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</si>
  <si>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</si>
  <si>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</si>
  <si>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</si>
  <si>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</si>
  <si>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</si>
  <si>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</si>
  <si>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</si>
  <si>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</si>
  <si>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</si>
  <si>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</si>
  <si>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</si>
  <si>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</si>
  <si>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</si>
  <si>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</si>
  <si>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</si>
  <si>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</si>
  <si>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</si>
  <si>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</si>
  <si>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</si>
  <si>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</si>
  <si>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</si>
  <si>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</si>
  <si>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</si>
  <si>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</si>
  <si>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</si>
  <si>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</si>
  <si>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</si>
  <si>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</si>
  <si>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</si>
  <si>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</si>
  <si>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</si>
  <si>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</si>
  <si>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</si>
  <si>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</si>
  <si>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</si>
  <si>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</si>
  <si>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</si>
  <si>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</si>
  <si>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</si>
  <si>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</si>
  <si>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</si>
  <si>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</si>
  <si>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</si>
  <si>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</si>
  <si>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</si>
  <si>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</si>
  <si>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</si>
  <si>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</si>
  <si>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</si>
  <si>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</si>
  <si>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</si>
  <si>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</si>
  <si>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</si>
  <si>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</si>
  <si>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</si>
  <si>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</si>
  <si>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</si>
  <si>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</si>
  <si>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</si>
  <si>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</si>
  <si>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</si>
  <si>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</si>
  <si>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</si>
  <si>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</si>
  <si>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</si>
  <si>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</si>
  <si>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</si>
  <si>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</si>
  <si>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</si>
  <si>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</si>
  <si>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</si>
  <si>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</si>
  <si>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</si>
  <si>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</si>
  <si>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</si>
  <si>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</si>
  <si>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</si>
  <si>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</si>
  <si>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</si>
  <si>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</si>
  <si>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</si>
  <si>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</si>
  <si>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</si>
  <si>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</si>
  <si>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</si>
  <si>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</si>
  <si>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</si>
  <si>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</si>
  <si>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</si>
  <si>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</si>
  <si>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</si>
  <si>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</si>
  <si>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</si>
  <si>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</si>
  <si>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</si>
  <si>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</si>
  <si>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</si>
  <si>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</si>
  <si>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</si>
  <si>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</si>
  <si>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</si>
  <si>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</si>
  <si>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</si>
  <si>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</si>
  <si>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</si>
  <si>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</si>
  <si>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</si>
  <si>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</si>
  <si>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</si>
  <si>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</si>
  <si>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</si>
  <si>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</si>
  <si>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</si>
  <si>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</si>
  <si>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</si>
  <si>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</si>
  <si>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</si>
  <si>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</si>
  <si>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</si>
  <si>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</si>
  <si>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</si>
  <si>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</si>
  <si>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</si>
  <si>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</si>
  <si>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</si>
  <si>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</si>
  <si>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</si>
  <si>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</si>
  <si>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</si>
  <si>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</si>
  <si>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</si>
  <si>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</si>
  <si>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</si>
  <si>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</si>
  <si>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</si>
  <si>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</si>
  <si>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</si>
  <si>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</si>
  <si>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</si>
  <si>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</si>
  <si>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</si>
  <si>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</si>
  <si>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</si>
  <si>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</si>
  <si>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</si>
  <si>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</si>
  <si>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</si>
  <si>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</si>
  <si>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</si>
  <si>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</si>
  <si>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</si>
  <si>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</si>
  <si>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</si>
  <si>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</si>
  <si>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</si>
  <si>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</si>
  <si>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</si>
  <si>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</si>
  <si>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</si>
  <si>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</si>
  <si>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</si>
  <si>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</si>
  <si>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</si>
  <si>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</si>
  <si>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</si>
  <si>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</si>
  <si>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</si>
  <si>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</si>
  <si>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</si>
  <si>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</si>
  <si>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</si>
  <si>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</si>
  <si>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</si>
  <si>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</si>
  <si>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</si>
  <si>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</si>
  <si>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</si>
  <si>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</si>
  <si>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</si>
  <si>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</si>
  <si>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</si>
  <si>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</si>
  <si>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</si>
  <si>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</si>
  <si>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</si>
  <si>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</si>
  <si>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</si>
  <si>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</si>
  <si>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</si>
  <si>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</si>
  <si>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</si>
  <si>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</si>
  <si>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</si>
  <si>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</si>
  <si>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</si>
  <si>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</si>
  <si>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</si>
  <si>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</si>
  <si>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</si>
  <si>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</si>
  <si>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</si>
  <si>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</si>
  <si>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</si>
  <si>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</si>
  <si>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</si>
  <si>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</si>
  <si>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</si>
  <si>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</si>
  <si>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</si>
  <si>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</si>
  <si>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</si>
  <si>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</si>
  <si>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</si>
  <si>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</si>
  <si>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</si>
  <si>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</si>
  <si>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</si>
  <si>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</si>
  <si>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</si>
  <si>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</si>
  <si>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</si>
  <si>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</si>
  <si>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</si>
  <si>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</si>
  <si>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</si>
  <si>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</si>
  <si>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</si>
  <si>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</si>
  <si>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</si>
  <si>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</si>
  <si>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</si>
  <si>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</si>
  <si>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</si>
  <si>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</si>
  <si>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</si>
  <si>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</si>
  <si>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</si>
  <si>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</si>
  <si>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</si>
  <si>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</si>
  <si>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</si>
  <si>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</si>
  <si>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</si>
  <si>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</si>
  <si>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</si>
  <si>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</si>
  <si>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</si>
  <si>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</si>
  <si>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</si>
  <si>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</si>
  <si>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</si>
  <si>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</si>
  <si>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</si>
  <si>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</si>
  <si>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</si>
  <si>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</si>
  <si>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</si>
  <si>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</si>
  <si>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</si>
  <si>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</si>
  <si>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</si>
  <si>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</si>
  <si>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</si>
  <si>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</si>
  <si>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</si>
  <si>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</si>
  <si>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</si>
  <si>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</si>
  <si>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</si>
  <si>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</si>
  <si>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</si>
  <si>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</si>
  <si>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</si>
  <si>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</si>
  <si>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</si>
  <si>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</si>
  <si>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</si>
  <si>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</si>
  <si>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</si>
  <si>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</si>
  <si>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</si>
  <si>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</si>
  <si>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</si>
  <si>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</si>
  <si>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</si>
  <si>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</si>
  <si>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</si>
  <si>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</si>
  <si>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</si>
  <si>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</si>
  <si>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</si>
  <si>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</si>
  <si>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</si>
  <si>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</si>
  <si>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</si>
  <si>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</si>
  <si>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</si>
  <si>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</si>
  <si>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</si>
  <si>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</si>
  <si>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</si>
  <si>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</si>
  <si>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</si>
  <si>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</si>
  <si>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</si>
  <si>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</si>
  <si>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</si>
  <si>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</si>
  <si>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</si>
  <si>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</si>
  <si>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</si>
  <si>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</si>
  <si>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</si>
  <si>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</si>
  <si>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</si>
  <si>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</si>
  <si>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</si>
  <si>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</si>
  <si>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</si>
  <si>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</si>
  <si>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</si>
  <si>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</si>
  <si>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</si>
  <si>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</si>
  <si>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</si>
  <si>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</si>
  <si>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</si>
  <si>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</si>
  <si>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</si>
  <si>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</si>
  <si>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</si>
  <si>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</si>
  <si>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</si>
  <si>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</si>
  <si>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</si>
  <si>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</si>
  <si>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</si>
  <si>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</si>
  <si>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</si>
  <si>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</si>
  <si>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</si>
  <si>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</si>
  <si>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</si>
  <si>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</si>
  <si>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</si>
  <si>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</si>
  <si>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</si>
  <si>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</si>
  <si>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</si>
  <si>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</si>
  <si>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</si>
  <si>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</si>
  <si>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</si>
  <si>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</si>
  <si>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</si>
  <si>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</si>
  <si>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</si>
  <si>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</si>
  <si>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</si>
  <si>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</si>
  <si>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</si>
  <si>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</si>
  <si>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</si>
  <si>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</si>
  <si>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</si>
  <si>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</si>
  <si>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</si>
  <si>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</si>
  <si>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</si>
  <si>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</si>
  <si>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</si>
  <si>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</si>
  <si>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</si>
  <si>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</si>
  <si>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</si>
  <si>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</si>
  <si>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</si>
  <si>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</si>
  <si>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</si>
  <si>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</si>
  <si>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</si>
  <si>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</si>
  <si>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</si>
  <si>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</si>
  <si>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</si>
  <si>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</si>
  <si>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</si>
  <si>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</si>
  <si>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</si>
  <si>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</si>
  <si>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</si>
  <si>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</si>
  <si>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</si>
  <si>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</si>
  <si>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</si>
  <si>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</si>
  <si>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</si>
  <si>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</si>
  <si>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</si>
  <si>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</si>
  <si>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</si>
  <si>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</si>
  <si>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</si>
  <si>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</si>
  <si>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</si>
  <si>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</si>
  <si>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</si>
  <si>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</si>
  <si>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</si>
  <si>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</si>
  <si>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</si>
  <si>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</si>
  <si>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</si>
  <si>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</si>
  <si>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</si>
  <si>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</si>
  <si>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</si>
  <si>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</si>
  <si>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</si>
  <si>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</si>
  <si>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</si>
  <si>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</si>
  <si>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</si>
  <si>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</si>
  <si>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</si>
  <si>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</si>
  <si>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</si>
  <si>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</si>
  <si>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</si>
  <si>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</si>
  <si>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</si>
  <si>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</si>
  <si>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</si>
  <si>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</si>
  <si>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</si>
  <si>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</si>
  <si>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</si>
  <si>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</si>
  <si>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</si>
  <si>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</si>
  <si>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</si>
  <si>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</si>
  <si>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</si>
  <si>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</si>
  <si>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</si>
  <si>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</si>
  <si>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</si>
  <si>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</si>
  <si>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</si>
  <si>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</si>
  <si>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</si>
  <si>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</si>
  <si>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</si>
  <si>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</si>
  <si>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</si>
  <si>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</si>
  <si>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</si>
  <si>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</si>
  <si>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</si>
  <si>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</si>
  <si>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</si>
  <si>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</si>
  <si>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</si>
  <si>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</si>
  <si>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</si>
  <si>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</si>
  <si>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</si>
  <si>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</si>
  <si>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</si>
  <si>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</si>
  <si>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</si>
  <si>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</si>
  <si>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</si>
  <si>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</si>
  <si>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</si>
  <si>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</si>
  <si>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</si>
  <si>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</si>
  <si>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</si>
  <si>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</si>
  <si>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</si>
  <si>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</si>
  <si>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</si>
  <si>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</si>
  <si>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</si>
  <si>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</si>
  <si>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</si>
  <si>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</si>
  <si>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</si>
  <si>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</si>
  <si>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</si>
  <si>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</si>
  <si>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</si>
  <si>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</si>
  <si>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</si>
  <si>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</si>
  <si>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</si>
  <si>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</si>
  <si>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</si>
  <si>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</si>
  <si>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</si>
  <si>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</si>
  <si>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</si>
  <si>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</si>
  <si>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</si>
  <si>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</si>
  <si>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</si>
  <si>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</si>
  <si>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</si>
  <si>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</si>
  <si>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</si>
  <si>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</si>
  <si>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</si>
  <si>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</si>
  <si>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</si>
  <si>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</si>
  <si>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</si>
  <si>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</si>
  <si>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</si>
  <si>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</si>
  <si>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</si>
  <si>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</si>
  <si>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</si>
  <si>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</si>
  <si>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</si>
  <si>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</si>
  <si>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</si>
  <si>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</si>
  <si>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</si>
  <si>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</si>
  <si>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</si>
  <si>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</si>
  <si>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</si>
  <si>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</si>
  <si>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</si>
  <si>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</si>
  <si>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</si>
  <si>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</si>
  <si>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</si>
  <si>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</si>
  <si>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</si>
  <si>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</si>
  <si>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</si>
  <si>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</si>
  <si>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</si>
  <si>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</si>
  <si>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</si>
  <si>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</si>
  <si>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</si>
  <si>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</si>
  <si>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</si>
  <si>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</si>
  <si>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</si>
  <si>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</si>
  <si>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</si>
  <si>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</si>
  <si>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</si>
  <si>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</si>
  <si>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</si>
  <si>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</si>
  <si>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</si>
  <si>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</si>
  <si>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</si>
  <si>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</si>
  <si>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</si>
  <si>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</si>
  <si>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</si>
  <si>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</si>
  <si>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</si>
  <si>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</si>
  <si>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</si>
  <si>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</si>
  <si>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</si>
  <si>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</si>
  <si>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</si>
  <si>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</si>
  <si>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</si>
  <si>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</si>
  <si>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</si>
  <si>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</si>
  <si>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</si>
  <si>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</si>
  <si>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</si>
  <si>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</si>
  <si>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</si>
  <si>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</si>
  <si>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</si>
  <si>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</si>
  <si>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</si>
  <si>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</si>
  <si>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</si>
  <si>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</si>
  <si>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</si>
  <si>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</si>
  <si>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</si>
  <si>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</si>
  <si>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</si>
  <si>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</si>
  <si>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</si>
  <si>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</si>
  <si>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</si>
  <si>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</si>
  <si>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</si>
  <si>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</si>
  <si>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</si>
  <si>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</si>
  <si>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</si>
  <si>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</si>
  <si>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</si>
  <si>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</si>
  <si>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</si>
  <si>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</si>
  <si>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</si>
  <si>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</si>
  <si>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</si>
  <si>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</si>
  <si>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</si>
  <si>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</si>
  <si>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</si>
  <si>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</si>
  <si>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</si>
  <si>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</si>
  <si>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</si>
  <si>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</si>
  <si>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</si>
  <si>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</si>
  <si>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</si>
  <si>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</si>
  <si>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</si>
  <si>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</si>
  <si>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</si>
  <si>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</si>
  <si>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</si>
  <si>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</si>
  <si>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</si>
  <si>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</si>
  <si>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</si>
  <si>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</si>
  <si>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</si>
  <si>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</si>
  <si>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</si>
  <si>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</si>
  <si>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</si>
  <si>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</si>
  <si>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</si>
  <si>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</si>
  <si>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</si>
  <si>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</si>
  <si>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</si>
  <si>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</si>
  <si>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</si>
  <si>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</si>
  <si>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</si>
  <si>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</si>
  <si>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</si>
  <si>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</si>
  <si>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</si>
  <si>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</si>
  <si>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</si>
  <si>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</si>
  <si>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</si>
  <si>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</si>
  <si>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</si>
  <si>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</si>
  <si>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</si>
  <si>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</si>
  <si>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</si>
  <si>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</si>
  <si>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</si>
  <si>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</si>
  <si>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</si>
  <si>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</si>
  <si>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</si>
  <si>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</si>
  <si>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</si>
  <si>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</si>
  <si>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</si>
  <si>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</si>
  <si>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</si>
  <si>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</si>
  <si>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</si>
  <si>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</si>
  <si>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</si>
  <si>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</si>
  <si>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</si>
  <si>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</si>
  <si>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</si>
  <si>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</si>
  <si>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</si>
  <si>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</si>
  <si>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</si>
  <si>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</si>
  <si>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</si>
  <si>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</si>
  <si>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</si>
  <si>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</si>
  <si>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</si>
  <si>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</si>
  <si>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</si>
  <si>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</si>
  <si>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</si>
  <si>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</si>
  <si>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</si>
  <si>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</si>
  <si>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</si>
  <si>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</si>
  <si>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</si>
  <si>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</si>
  <si>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</si>
  <si>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</si>
  <si>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</si>
  <si>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</si>
  <si>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</si>
  <si>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</si>
  <si>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</si>
  <si>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</si>
  <si>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</si>
  <si>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</si>
  <si>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</si>
  <si>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</si>
  <si>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</si>
  <si>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</si>
  <si>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</si>
  <si>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</si>
  <si>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</si>
  <si>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</si>
  <si>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</si>
  <si>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</si>
  <si>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</si>
  <si>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</si>
  <si>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</si>
  <si>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</si>
  <si>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</si>
  <si>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</si>
  <si>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</si>
  <si>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</si>
  <si>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</si>
  <si>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</si>
  <si>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</si>
  <si>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</si>
  <si>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</si>
  <si>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</si>
  <si>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</si>
  <si>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</si>
  <si>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</si>
  <si>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</si>
  <si>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</si>
  <si>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</si>
  <si>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</si>
  <si>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</si>
  <si>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</si>
  <si>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</si>
  <si>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</si>
  <si>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</si>
  <si>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</si>
  <si>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</si>
  <si>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</si>
  <si>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</si>
  <si>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</si>
  <si>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</si>
  <si>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</si>
  <si>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</si>
  <si>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</si>
  <si>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</si>
  <si>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</si>
  <si>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</si>
  <si>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</si>
  <si>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</si>
  <si>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</si>
  <si>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</si>
  <si>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</si>
  <si>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</si>
  <si>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</si>
  <si>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</si>
  <si>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</si>
  <si>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</si>
  <si>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</si>
  <si>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</si>
  <si>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</si>
  <si>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</si>
  <si>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</si>
  <si>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</si>
  <si>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</si>
  <si>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</si>
  <si>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</si>
  <si>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</si>
  <si>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</si>
  <si>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</si>
  <si>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</si>
  <si>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</si>
  <si>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</si>
  <si>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</si>
  <si>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</si>
  <si>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</si>
  <si>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</si>
  <si>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</si>
  <si>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</si>
  <si>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</si>
  <si>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</si>
  <si>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</si>
  <si>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</si>
  <si>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</si>
  <si>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</si>
  <si>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</si>
  <si>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</si>
  <si>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</si>
  <si>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</si>
  <si>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</si>
  <si>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</si>
  <si>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</si>
  <si>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</si>
  <si>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</si>
  <si>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</si>
  <si>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</si>
  <si>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</si>
  <si>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</si>
  <si>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</si>
  <si>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</si>
  <si>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</si>
  <si>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</si>
  <si>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</si>
  <si>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</si>
  <si>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</si>
  <si>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</si>
  <si>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</si>
  <si>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</si>
  <si>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</si>
  <si>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</si>
  <si>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</si>
  <si>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</si>
  <si>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</si>
  <si>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</si>
  <si>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</si>
  <si>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</si>
  <si>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</si>
  <si>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</si>
  <si>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</si>
  <si>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</si>
  <si>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</si>
  <si>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</si>
  <si>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</si>
  <si>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</si>
  <si>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</si>
  <si>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</si>
  <si>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</si>
  <si>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</si>
  <si>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</si>
  <si>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</si>
  <si>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</si>
  <si>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</si>
  <si>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</si>
  <si>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</si>
  <si>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</si>
  <si>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</si>
  <si>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</si>
  <si>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</si>
  <si>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</si>
  <si>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</si>
  <si>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</si>
  <si>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</si>
  <si>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</si>
  <si>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</si>
  <si>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</si>
  <si>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</si>
  <si>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</si>
  <si>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</si>
  <si>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</si>
  <si>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</si>
  <si>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</si>
  <si>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</si>
  <si>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</si>
  <si>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</si>
  <si>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</si>
  <si>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</si>
  <si>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</si>
  <si>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</si>
  <si>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</si>
  <si>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</si>
  <si>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</si>
  <si>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</si>
  <si>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</si>
  <si>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</si>
  <si>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</si>
  <si>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</si>
  <si>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</si>
  <si>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</si>
  <si>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</si>
  <si>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</si>
  <si>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</si>
  <si>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</si>
  <si>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</si>
  <si>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</si>
  <si>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</si>
  <si>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</si>
  <si>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</si>
  <si>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</si>
  <si>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</si>
  <si>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</si>
  <si>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</si>
  <si>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</si>
  <si>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</si>
  <si>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</si>
  <si>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</si>
  <si>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</si>
  <si>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</si>
  <si>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</si>
  <si>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</si>
  <si>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</si>
  <si>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</si>
  <si>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</si>
  <si>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</si>
  <si>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</si>
  <si>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</si>
  <si>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</si>
  <si>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</si>
  <si>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</si>
  <si>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</si>
  <si>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</si>
  <si>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</si>
  <si>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</si>
  <si>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</si>
  <si>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</si>
  <si>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</si>
  <si>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</si>
  <si>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</si>
  <si>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</si>
  <si>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</si>
  <si>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</si>
  <si>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</si>
  <si>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</si>
  <si>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</si>
  <si>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</si>
  <si>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</si>
  <si>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</si>
  <si>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</si>
  <si>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</si>
  <si>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</si>
  <si>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</si>
  <si>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</si>
  <si>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</si>
  <si>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</si>
  <si>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</si>
  <si>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</si>
  <si>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</si>
  <si>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</si>
  <si>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</si>
  <si>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</si>
  <si>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</si>
  <si>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</si>
  <si>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</si>
  <si>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</si>
  <si>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</si>
  <si>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</si>
  <si>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</si>
  <si>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</si>
  <si>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</si>
  <si>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</si>
  <si>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</si>
  <si>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</si>
  <si>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</si>
  <si>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</si>
  <si>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</si>
  <si>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</si>
  <si>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</si>
  <si>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</si>
  <si>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</si>
  <si>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</si>
  <si>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</si>
  <si>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</si>
  <si>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</si>
  <si>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</si>
  <si>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</si>
  <si>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</si>
  <si>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</si>
  <si>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</si>
  <si>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</si>
  <si>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</si>
  <si>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</si>
  <si>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</si>
  <si>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</si>
  <si>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</si>
  <si>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</si>
  <si>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</si>
  <si>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</si>
  <si>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</si>
  <si>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</si>
  <si>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</si>
  <si>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</si>
  <si>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</si>
  <si>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</si>
  <si>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</si>
  <si>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</si>
  <si>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</si>
  <si>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</si>
  <si>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</si>
  <si>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</si>
  <si>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</si>
  <si>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</si>
  <si>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</si>
  <si>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</si>
  <si>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</si>
  <si>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</si>
  <si>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</si>
  <si>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</si>
  <si>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</si>
  <si>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</si>
  <si>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</si>
  <si>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</si>
  <si>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</si>
  <si>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</si>
  <si>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</si>
  <si>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</si>
  <si>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</si>
  <si>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</si>
  <si>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</si>
  <si>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</si>
  <si>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</si>
  <si>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</si>
  <si>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</si>
  <si>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</si>
  <si>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</si>
  <si>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</si>
  <si>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</si>
  <si>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</si>
  <si>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</si>
  <si>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</si>
  <si>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</si>
  <si>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</si>
  <si>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</si>
  <si>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</si>
  <si>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</si>
  <si>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</si>
  <si>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</si>
  <si>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</si>
  <si>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</si>
  <si>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</si>
  <si>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</si>
  <si>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</si>
  <si>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</si>
  <si>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</si>
  <si>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</si>
  <si>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</si>
  <si>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</si>
  <si>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</si>
  <si>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</si>
  <si>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</si>
  <si>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</si>
  <si>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</si>
  <si>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</si>
  <si>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</si>
  <si>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</si>
  <si>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</si>
  <si>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</si>
  <si>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</si>
  <si>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</si>
  <si>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</si>
  <si>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</si>
  <si>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</si>
  <si>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</si>
  <si>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</si>
  <si>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</si>
  <si>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</si>
  <si>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</si>
  <si>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</si>
  <si>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</si>
  <si>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</si>
  <si>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</si>
  <si>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</si>
  <si>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</si>
  <si>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</si>
  <si>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</si>
  <si>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</si>
  <si>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</si>
  <si>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</si>
  <si>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</si>
  <si>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</si>
  <si>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</si>
  <si>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</si>
  <si>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</si>
  <si>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</si>
  <si>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</si>
  <si>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</si>
  <si>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</si>
  <si>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</si>
  <si>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</si>
  <si>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</si>
  <si>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</si>
  <si>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</si>
  <si>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</si>
  <si>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</si>
  <si>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</si>
  <si>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</si>
  <si>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</si>
  <si>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</si>
  <si>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</si>
  <si>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</si>
  <si>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</si>
  <si>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</si>
  <si>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</si>
  <si>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</si>
  <si>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</si>
  <si>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</si>
  <si>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</si>
  <si>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</si>
  <si>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</si>
  <si>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</si>
  <si>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</si>
  <si>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</si>
  <si>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</si>
  <si>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</si>
  <si>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</si>
  <si>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</si>
  <si>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</si>
  <si>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</si>
  <si>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</si>
  <si>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</si>
  <si>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</si>
  <si>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</si>
  <si>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</si>
  <si>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</si>
  <si>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</si>
  <si>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</si>
  <si>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</si>
  <si>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</si>
  <si>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</si>
  <si>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</si>
  <si>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</si>
  <si>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</si>
  <si>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</si>
  <si>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</si>
  <si>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</si>
  <si>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</si>
  <si>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</si>
  <si>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</si>
  <si>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</si>
  <si>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</si>
  <si>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</si>
  <si>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</si>
  <si>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</si>
  <si>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</si>
  <si>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</si>
  <si>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</si>
  <si>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</si>
  <si>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</si>
  <si>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</si>
  <si>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</si>
  <si>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</si>
  <si>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</si>
  <si>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</si>
  <si>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</si>
  <si>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</si>
  <si>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</si>
  <si>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</si>
  <si>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</si>
  <si>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</si>
  <si>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</si>
  <si>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</si>
  <si>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</si>
  <si>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</si>
  <si>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</si>
  <si>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</si>
  <si>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</si>
  <si>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</si>
  <si>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</si>
  <si>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</si>
  <si>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</si>
  <si>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</si>
  <si>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</si>
  <si>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</si>
  <si>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</si>
  <si>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</si>
  <si>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</si>
  <si>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</si>
  <si>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</si>
  <si>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</si>
  <si>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</si>
  <si>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</si>
  <si>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</si>
  <si>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</si>
  <si>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</si>
  <si>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</si>
  <si>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</si>
  <si>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</si>
  <si>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</si>
  <si>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</si>
  <si>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</si>
  <si>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</si>
  <si>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</si>
  <si>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</si>
  <si>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</si>
  <si>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</si>
  <si>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</si>
  <si>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</si>
  <si>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</si>
  <si>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</si>
  <si>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</si>
  <si>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</si>
  <si>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</si>
  <si>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</si>
  <si>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</si>
  <si>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</si>
  <si>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</si>
  <si>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</si>
  <si>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</si>
  <si>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</si>
  <si>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</si>
  <si>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</si>
  <si>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</si>
  <si>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</si>
  <si>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</si>
  <si>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</si>
  <si>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</si>
  <si>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</si>
  <si>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</si>
  <si>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</si>
  <si>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</si>
  <si>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</si>
  <si>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</si>
  <si>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</si>
  <si>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</si>
  <si>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</si>
  <si>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</si>
  <si>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</si>
  <si>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</si>
  <si>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</si>
  <si>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</si>
  <si>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</si>
  <si>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</si>
  <si>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</si>
  <si>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</si>
  <si>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</si>
  <si>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</si>
  <si>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</si>
  <si>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</si>
  <si>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</si>
  <si>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</si>
  <si>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</si>
  <si>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</si>
  <si>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</si>
  <si>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</si>
  <si>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</si>
  <si>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</si>
  <si>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</si>
  <si>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</si>
  <si>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</si>
  <si>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</si>
  <si>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</si>
  <si>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</si>
  <si>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</si>
  <si>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</si>
  <si>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</si>
  <si>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</si>
  <si>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</si>
  <si>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</si>
  <si>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</si>
  <si>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</si>
  <si>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</si>
  <si>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</si>
  <si>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</si>
  <si>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</si>
  <si>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</si>
  <si>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</si>
  <si>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</si>
  <si>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</si>
  <si>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</si>
  <si>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</si>
  <si>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</si>
  <si>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</si>
  <si>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</si>
  <si>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</si>
  <si>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</si>
  <si>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</si>
  <si>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</si>
  <si>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</si>
  <si>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</si>
  <si>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</si>
  <si>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</si>
  <si>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</si>
  <si>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</si>
  <si>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</si>
  <si>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</si>
  <si>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</si>
  <si>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</si>
  <si>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</si>
  <si>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</si>
  <si>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</si>
  <si>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</si>
  <si>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</si>
  <si>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</si>
  <si>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</si>
  <si>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</si>
  <si>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</si>
  <si>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</si>
  <si>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</si>
  <si>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</si>
  <si>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</si>
  <si>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</si>
  <si>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</si>
  <si>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</si>
  <si>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</si>
  <si>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</si>
  <si>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</si>
  <si>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</si>
  <si>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</si>
  <si>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</si>
  <si>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</si>
  <si>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</si>
  <si>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</si>
  <si>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</si>
  <si>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</si>
  <si>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</si>
  <si>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</si>
  <si>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</si>
  <si>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</si>
  <si>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</si>
  <si>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</si>
  <si>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</si>
  <si>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</si>
  <si>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</si>
  <si>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</si>
  <si>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</si>
  <si>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</si>
  <si>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</si>
  <si>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</si>
  <si>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</si>
  <si>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</si>
  <si>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</si>
  <si>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</si>
  <si>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</si>
  <si>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</si>
  <si>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</si>
  <si>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</si>
  <si>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</si>
  <si>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</si>
  <si>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</si>
  <si>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</si>
  <si>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</si>
  <si>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</si>
  <si>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</si>
  <si>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</si>
  <si>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</si>
  <si>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</si>
  <si>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</si>
  <si>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</si>
  <si>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</si>
  <si>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</si>
  <si>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</si>
  <si>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</si>
  <si>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</si>
  <si>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</si>
  <si>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</si>
  <si>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</si>
  <si>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</si>
  <si>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</si>
  <si>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</si>
  <si>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</si>
  <si>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</si>
  <si>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</si>
  <si>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</si>
  <si>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</si>
  <si>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</si>
  <si>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</si>
  <si>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</si>
  <si>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</si>
  <si>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</si>
  <si>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</si>
  <si>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</si>
  <si>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</si>
  <si>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</si>
  <si>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</si>
  <si>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</si>
  <si>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</si>
  <si>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</si>
  <si>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</si>
  <si>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</si>
  <si>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</si>
  <si>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</si>
  <si>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</si>
  <si>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</si>
  <si>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</si>
  <si>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</si>
  <si>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</si>
  <si>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</si>
  <si>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</si>
  <si>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</si>
  <si>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</si>
  <si>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</si>
  <si>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</si>
  <si>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</si>
  <si>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</si>
  <si>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</si>
  <si>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</si>
  <si>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</si>
  <si>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</si>
  <si>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</si>
  <si>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</si>
  <si>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</si>
  <si>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</si>
  <si>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</si>
  <si>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</si>
  <si>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</si>
  <si>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</si>
  <si>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</si>
  <si>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</si>
  <si>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</si>
  <si>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</si>
  <si>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</si>
  <si>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</si>
  <si>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</si>
  <si>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</si>
  <si>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</si>
  <si>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</si>
  <si>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</si>
  <si>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</si>
  <si>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</si>
  <si>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</si>
  <si>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</si>
  <si>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</si>
  <si>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</si>
  <si>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</si>
  <si>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</si>
  <si>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</si>
  <si>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</si>
  <si>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</si>
  <si>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</si>
  <si>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</si>
  <si>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</si>
  <si>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</si>
  <si>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</si>
  <si>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</si>
  <si>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</si>
  <si>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</si>
  <si>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</si>
  <si>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</si>
  <si>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</si>
  <si>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</si>
  <si>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</si>
  <si>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</si>
  <si>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</si>
  <si>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</si>
  <si>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</si>
  <si>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</si>
  <si>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</si>
  <si>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</si>
  <si>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</si>
  <si>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</si>
  <si>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</si>
  <si>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</si>
  <si>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</si>
  <si>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</si>
  <si>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</si>
  <si>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</si>
  <si>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</si>
  <si>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</si>
  <si>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</si>
  <si>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</si>
  <si>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</si>
  <si>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</si>
  <si>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</si>
  <si>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</si>
  <si>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</si>
  <si>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</si>
  <si>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</si>
  <si>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</si>
  <si>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</si>
  <si>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</si>
  <si>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</si>
  <si>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</si>
  <si>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</si>
  <si>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</si>
  <si>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</si>
  <si>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</si>
  <si>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</si>
  <si>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</si>
  <si>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</si>
  <si>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</si>
  <si>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</si>
  <si>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</si>
  <si>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</si>
  <si>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</si>
  <si>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</si>
  <si>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</si>
  <si>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</si>
  <si>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</si>
  <si>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</si>
  <si>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</si>
  <si>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</si>
  <si>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</si>
  <si>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</si>
  <si>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</si>
  <si>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</si>
  <si>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</si>
  <si>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</si>
  <si>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</si>
  <si>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</si>
  <si>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</si>
  <si>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</si>
  <si>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</si>
  <si>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</si>
  <si>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</si>
  <si>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</si>
  <si>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</si>
  <si>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</si>
  <si>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</si>
  <si>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</si>
  <si>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</si>
  <si>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</si>
  <si>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</si>
  <si>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</si>
  <si>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</si>
  <si>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</si>
  <si>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</si>
  <si>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</si>
  <si>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</si>
  <si>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</si>
  <si>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</si>
  <si>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</si>
  <si>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</si>
  <si>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</si>
  <si>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</si>
  <si>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</si>
  <si>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</si>
  <si>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</si>
  <si>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</si>
  <si>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</si>
  <si>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</si>
  <si>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</si>
  <si>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</si>
  <si>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</si>
  <si>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</si>
  <si>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</si>
  <si>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</si>
  <si>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</si>
  <si>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</si>
  <si>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</si>
  <si>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</si>
  <si>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</si>
  <si>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</si>
  <si>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</si>
  <si>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</si>
  <si>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</si>
  <si>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</si>
  <si>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</si>
  <si>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</si>
  <si>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</si>
  <si>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</si>
  <si>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</si>
  <si>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</si>
  <si>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</si>
  <si>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</si>
  <si>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</si>
  <si>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</si>
  <si>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</si>
  <si>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</si>
  <si>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</si>
  <si>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</si>
  <si>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</si>
  <si>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</si>
  <si>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</si>
  <si>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</si>
  <si>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</si>
  <si>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</si>
  <si>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</si>
  <si>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</si>
  <si>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</si>
  <si>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</si>
  <si>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</si>
  <si>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</si>
  <si>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</si>
  <si>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</si>
  <si>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</si>
  <si>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</si>
  <si>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</si>
  <si>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</si>
  <si>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</si>
  <si>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</si>
  <si>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</si>
  <si>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</si>
  <si>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</si>
  <si>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</si>
  <si>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</si>
  <si>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</si>
  <si>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</si>
  <si>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</si>
  <si>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</si>
  <si>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</si>
  <si>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</si>
  <si>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</si>
  <si>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</si>
  <si>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</si>
  <si>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</si>
  <si>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</si>
  <si>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</si>
  <si>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</si>
  <si>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</si>
  <si>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</si>
  <si>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</si>
  <si>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</si>
  <si>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</si>
  <si>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</si>
  <si>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</si>
  <si>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</si>
  <si>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</si>
  <si>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</si>
  <si>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</si>
  <si>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</si>
  <si>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</si>
  <si>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</si>
  <si>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</si>
  <si>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</si>
  <si>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</si>
  <si>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</si>
  <si>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</si>
  <si>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</si>
  <si>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</si>
  <si>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</si>
  <si>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</si>
  <si>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</si>
  <si>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</si>
  <si>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</si>
  <si>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</si>
  <si>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</si>
  <si>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</si>
  <si>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</si>
  <si>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</si>
  <si>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</si>
  <si>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</si>
  <si>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</si>
  <si>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</si>
  <si>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</si>
  <si>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</si>
  <si>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</si>
  <si>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</si>
  <si>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</si>
  <si>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</si>
  <si>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</si>
  <si>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</si>
  <si>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</si>
  <si>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</si>
  <si>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</si>
  <si>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</si>
  <si>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</si>
  <si>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</si>
  <si>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</si>
  <si>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</si>
  <si>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</si>
  <si>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</si>
  <si>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</si>
  <si>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</si>
  <si>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</si>
  <si>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</si>
  <si>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</si>
  <si>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</si>
  <si>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</si>
  <si>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</si>
  <si>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</si>
  <si>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</si>
  <si>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</si>
  <si>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</si>
  <si>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</si>
  <si>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</si>
  <si>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</si>
  <si>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</si>
  <si>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</si>
  <si>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</si>
  <si>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</si>
  <si>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</si>
  <si>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</si>
  <si>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</si>
  <si>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</si>
  <si>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</si>
  <si>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</si>
  <si>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</si>
  <si>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</si>
  <si>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</si>
  <si>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</si>
  <si>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</si>
  <si>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</si>
  <si>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</si>
  <si>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</si>
  <si>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</si>
  <si>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</si>
  <si>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</si>
  <si>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</si>
  <si>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</si>
  <si>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</si>
  <si>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</si>
  <si>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</si>
  <si>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</si>
  <si>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</si>
  <si>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</si>
  <si>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</si>
  <si>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</si>
  <si>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</si>
  <si>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</si>
  <si>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</si>
  <si>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</si>
  <si>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</si>
  <si>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</si>
  <si>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</si>
  <si>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</si>
  <si>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</si>
  <si>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</si>
  <si>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</si>
  <si>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</si>
  <si>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</si>
  <si>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</si>
  <si>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</si>
  <si>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</si>
  <si>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</si>
  <si>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</si>
  <si>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</si>
  <si>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</si>
  <si>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</si>
  <si>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</si>
  <si>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</si>
  <si>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</si>
  <si>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</si>
  <si>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</si>
  <si>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</si>
  <si>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</si>
  <si>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</si>
  <si>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</si>
  <si>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</si>
  <si>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</si>
  <si>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</si>
  <si>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</si>
  <si>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</si>
  <si>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</si>
  <si>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</si>
  <si>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</si>
  <si>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</si>
  <si>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</si>
  <si>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</si>
  <si>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</si>
  <si>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</si>
  <si>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</si>
  <si>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</si>
  <si>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</si>
  <si>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</si>
  <si>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</si>
  <si>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</si>
  <si>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</si>
  <si>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</si>
  <si>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</si>
  <si>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</si>
  <si>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</si>
  <si>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</si>
  <si>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</si>
  <si>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</si>
  <si>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</si>
  <si>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</si>
  <si>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</si>
  <si>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</si>
  <si>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</si>
  <si>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</si>
  <si>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</si>
  <si>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</si>
  <si>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</si>
  <si>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</si>
  <si>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</si>
  <si>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</si>
  <si>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</si>
  <si>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</si>
  <si>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</si>
  <si>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</si>
  <si>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</si>
  <si>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</si>
  <si>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</si>
  <si>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</si>
  <si>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</si>
  <si>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</si>
  <si>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</si>
  <si>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</si>
  <si>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</si>
  <si>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</si>
  <si>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</si>
  <si>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</si>
  <si>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</si>
  <si>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</si>
  <si>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</si>
  <si>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</si>
  <si>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</si>
  <si>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</si>
  <si>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</si>
  <si>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</si>
  <si>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</si>
  <si>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</si>
  <si>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</si>
  <si>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</si>
  <si>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</si>
  <si>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</si>
  <si>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</si>
  <si>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</si>
  <si>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</si>
  <si>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</si>
  <si>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</si>
  <si>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</si>
  <si>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</si>
  <si>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</si>
  <si>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</si>
  <si>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</si>
  <si>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</si>
  <si>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</si>
  <si>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</si>
  <si>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</si>
  <si>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</si>
  <si>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</si>
  <si>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</si>
  <si>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</si>
  <si>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</si>
  <si>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</si>
  <si>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</si>
  <si>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</si>
  <si>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</si>
  <si>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</si>
  <si>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</si>
  <si>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</si>
  <si>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</si>
  <si>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</si>
  <si>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</si>
  <si>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</si>
  <si>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</si>
  <si>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</si>
  <si>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</si>
  <si>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</si>
  <si>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</si>
  <si>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</si>
  <si>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</si>
  <si>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</si>
  <si>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</si>
  <si>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</si>
  <si>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</si>
  <si>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</si>
  <si>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</si>
  <si>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</si>
  <si>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</si>
  <si>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</si>
  <si>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</si>
  <si>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</si>
  <si>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</si>
  <si>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</si>
  <si>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</si>
  <si>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</si>
  <si>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</si>
  <si>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</si>
  <si>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</si>
  <si>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</si>
  <si>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</si>
  <si>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</si>
  <si>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</si>
  <si>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</si>
  <si>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</si>
  <si>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</si>
  <si>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</si>
  <si>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</si>
  <si>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</si>
  <si>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</si>
  <si>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</si>
  <si>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</si>
  <si>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</si>
  <si>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</si>
  <si>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</si>
  <si>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</si>
  <si>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</si>
  <si>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</si>
  <si>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</si>
  <si>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</si>
  <si>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</si>
  <si>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</si>
  <si>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</si>
  <si>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</si>
  <si>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</si>
  <si>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</si>
  <si>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</si>
  <si>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</si>
  <si>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</si>
  <si>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</si>
  <si>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</si>
  <si>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</si>
  <si>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</si>
  <si>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</si>
  <si>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</si>
  <si>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</si>
  <si>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</si>
  <si>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</si>
  <si>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</si>
  <si>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</si>
  <si>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</si>
  <si>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</si>
  <si>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</si>
  <si>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</si>
  <si>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</si>
  <si>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</si>
  <si>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</si>
  <si>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</si>
  <si>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</si>
  <si>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</si>
  <si>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</si>
  <si>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</si>
  <si>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</si>
  <si>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</si>
  <si>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</si>
  <si>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</si>
  <si>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</si>
  <si>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</si>
  <si>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</si>
  <si>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</si>
  <si>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</si>
  <si>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</si>
  <si>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</si>
  <si>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</si>
  <si>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</si>
  <si>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</si>
  <si>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</si>
  <si>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</si>
  <si>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</si>
  <si>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</si>
  <si>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</si>
  <si>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</si>
  <si>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</si>
  <si>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</si>
  <si>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</si>
  <si>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</si>
  <si>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</si>
  <si>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</si>
  <si>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</si>
  <si>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</si>
  <si>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</si>
  <si>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</si>
  <si>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</si>
  <si>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</si>
  <si>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</si>
  <si>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</si>
  <si>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</si>
  <si>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</si>
  <si>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</si>
  <si>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</si>
  <si>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</si>
  <si>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</si>
  <si>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</si>
  <si>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</si>
  <si>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</si>
  <si>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</si>
  <si>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</si>
  <si>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</si>
  <si>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</si>
  <si>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</si>
  <si>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</si>
  <si>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</si>
  <si>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</si>
  <si>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</si>
  <si>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</si>
  <si>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</si>
  <si>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</si>
  <si>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</si>
  <si>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</si>
  <si>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</si>
  <si>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</si>
  <si>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</si>
  <si>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</si>
  <si>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</si>
  <si>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</si>
  <si>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</si>
  <si>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</si>
  <si>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</si>
  <si>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</si>
  <si>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</si>
  <si>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</si>
  <si>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</si>
  <si>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</si>
  <si>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</si>
  <si>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</si>
  <si>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</si>
  <si>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</si>
  <si>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</si>
  <si>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</si>
  <si>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</si>
  <si>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</si>
  <si>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</si>
  <si>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</si>
  <si>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</si>
  <si>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</si>
  <si>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</si>
  <si>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</si>
  <si>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</si>
  <si>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</si>
  <si>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</si>
  <si>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</si>
  <si>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</si>
  <si>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</si>
  <si>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</si>
  <si>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</si>
  <si>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</si>
  <si>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</si>
  <si>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</si>
  <si>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</si>
  <si>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</si>
  <si>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</si>
  <si>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</si>
  <si>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</si>
  <si>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</si>
  <si>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</si>
  <si>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</si>
  <si>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</si>
  <si>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</si>
  <si>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</si>
  <si>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</si>
  <si>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</si>
  <si>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</si>
  <si>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</si>
  <si>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</si>
  <si>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</si>
  <si>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</si>
  <si>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</si>
  <si>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</si>
  <si>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</si>
  <si>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</si>
  <si>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</si>
  <si>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</si>
  <si>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</si>
  <si>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</si>
  <si>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</si>
  <si>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</si>
  <si>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</si>
  <si>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</si>
  <si>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</si>
  <si>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</si>
  <si>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</si>
  <si>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</si>
  <si>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</si>
  <si>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</si>
  <si>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</si>
  <si>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</si>
  <si>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</si>
  <si>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</si>
  <si>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</si>
  <si>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</si>
  <si>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</si>
  <si>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</si>
  <si>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</si>
  <si>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</si>
  <si>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</si>
  <si>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</si>
  <si>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</si>
  <si>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</si>
  <si>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</si>
  <si>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</si>
  <si>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</si>
  <si>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</si>
  <si>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</si>
  <si>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</si>
  <si>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</si>
  <si>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</si>
  <si>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</si>
  <si>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</si>
  <si>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</si>
  <si>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</si>
  <si>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</si>
  <si>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</si>
  <si>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</si>
  <si>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</si>
  <si>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</si>
  <si>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</si>
  <si>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</si>
  <si>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</si>
  <si>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</si>
  <si>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</si>
  <si>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</si>
  <si>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</si>
  <si>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</si>
  <si>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</si>
  <si>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</si>
  <si>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</si>
  <si>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</si>
  <si>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</si>
  <si>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</si>
  <si>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</si>
  <si>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</si>
  <si>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</si>
  <si>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</si>
  <si>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</si>
  <si>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</si>
  <si>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</si>
  <si>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</si>
  <si>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</si>
  <si>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</si>
  <si>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</si>
  <si>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</si>
  <si>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</si>
  <si>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</si>
  <si>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</si>
  <si>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</si>
  <si>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</si>
  <si>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</si>
  <si>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</si>
  <si>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</si>
  <si>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</si>
  <si>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</si>
  <si>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</si>
  <si>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</si>
  <si>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</si>
  <si>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</si>
  <si>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</si>
  <si>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</si>
  <si>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</si>
  <si>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</si>
  <si>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</si>
  <si>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</si>
  <si>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</si>
  <si>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</si>
  <si>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</si>
  <si>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</si>
  <si>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</si>
  <si>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</si>
  <si>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</si>
  <si>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</si>
  <si>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</si>
  <si>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</si>
  <si>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</si>
  <si>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</si>
  <si>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</si>
  <si>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</si>
  <si>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</si>
  <si>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</si>
  <si>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</si>
  <si>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</si>
  <si>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</si>
  <si>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</si>
  <si>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</si>
  <si>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</si>
  <si>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</si>
  <si>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</si>
  <si>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</si>
  <si>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</si>
  <si>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</si>
  <si>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</si>
  <si>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</si>
  <si>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</si>
  <si>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</si>
  <si>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</si>
  <si>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</si>
  <si>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</si>
  <si>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</si>
  <si>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</si>
  <si>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</si>
  <si>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</si>
  <si>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</si>
  <si>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</si>
  <si>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</si>
  <si>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</si>
  <si>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</si>
  <si>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</si>
  <si>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</si>
  <si>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</si>
  <si>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</si>
  <si>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</si>
  <si>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</si>
  <si>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</si>
  <si>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</si>
  <si>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</si>
  <si>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</si>
  <si>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</si>
  <si>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</si>
  <si>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</si>
  <si>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</si>
  <si>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</si>
  <si>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</si>
  <si>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</si>
  <si>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</si>
  <si>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</si>
  <si>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</si>
  <si>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</si>
  <si>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</si>
  <si>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</si>
  <si>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</si>
  <si>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</si>
  <si>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</si>
  <si>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</si>
  <si>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</si>
  <si>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</si>
  <si>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</si>
  <si>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</si>
  <si>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</si>
  <si>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</si>
  <si>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</si>
  <si>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</si>
  <si>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</si>
  <si>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</si>
  <si>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</si>
  <si>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</si>
  <si>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</si>
  <si>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</si>
  <si>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</si>
  <si>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</si>
  <si>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</si>
  <si>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</si>
  <si>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</si>
  <si>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</si>
  <si>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</si>
  <si>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</si>
  <si>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</si>
  <si>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</si>
  <si>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</si>
  <si>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</si>
  <si>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</si>
  <si>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</si>
  <si>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</si>
  <si>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</si>
  <si>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</si>
  <si>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</si>
  <si>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</si>
  <si>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</si>
  <si>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</si>
  <si>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</si>
  <si>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</si>
  <si>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</si>
  <si>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</si>
  <si>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</si>
  <si>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</si>
  <si>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</si>
  <si>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</si>
  <si>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</si>
  <si>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</si>
  <si>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</si>
  <si>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</si>
  <si>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</si>
  <si>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</si>
  <si>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</si>
  <si>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</si>
  <si>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</si>
  <si>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</si>
  <si>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</si>
  <si>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</si>
  <si>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</si>
  <si>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</si>
  <si>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</si>
  <si>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</si>
  <si>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</si>
  <si>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</si>
  <si>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</si>
  <si>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</si>
  <si>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</si>
  <si>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</si>
  <si>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</si>
  <si>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</si>
  <si>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</si>
  <si>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</si>
  <si>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</si>
  <si>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</si>
  <si>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</si>
  <si>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</si>
  <si>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</si>
  <si>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</si>
  <si>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</si>
  <si>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</si>
  <si>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</si>
  <si>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</si>
  <si>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</si>
  <si>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</si>
  <si>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</si>
  <si>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</si>
  <si>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</si>
  <si>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</si>
  <si>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</si>
  <si>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</si>
  <si>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</si>
  <si>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</si>
  <si>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</si>
  <si>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</si>
  <si>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</si>
  <si>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</si>
  <si>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</si>
  <si>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</si>
  <si>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</si>
  <si>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</si>
  <si>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</si>
  <si>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</si>
  <si>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</si>
  <si>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</si>
  <si>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</si>
  <si>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</si>
  <si>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</si>
  <si>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</si>
  <si>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</si>
  <si>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</si>
  <si>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</si>
  <si>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</si>
  <si>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</si>
  <si>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</si>
  <si>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</si>
  <si>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</si>
  <si>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</si>
  <si>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</si>
  <si>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</si>
  <si>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</si>
  <si>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</si>
  <si>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</si>
  <si>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</si>
  <si>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</si>
  <si>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</si>
  <si>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</si>
  <si>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</si>
  <si>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</si>
  <si>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</si>
  <si>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</si>
  <si>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</si>
  <si>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</si>
  <si>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</si>
  <si>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</si>
  <si>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</si>
  <si>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</si>
  <si>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</si>
  <si>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</si>
  <si>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</si>
  <si>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</si>
  <si>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</si>
  <si>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</si>
  <si>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</si>
  <si>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</si>
  <si>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</si>
  <si>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</si>
  <si>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</si>
  <si>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</si>
  <si>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</si>
  <si>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</si>
  <si>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</si>
  <si>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</si>
  <si>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</si>
  <si>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</si>
  <si>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</si>
  <si>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</si>
  <si>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</si>
  <si>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</si>
  <si>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</si>
  <si>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</si>
  <si>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</si>
  <si>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</si>
  <si>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</si>
  <si>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</si>
  <si>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</si>
  <si>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</si>
  <si>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</si>
  <si>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</si>
  <si>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</si>
  <si>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</si>
  <si>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</si>
  <si>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</si>
  <si>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</si>
  <si>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</si>
  <si>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</si>
  <si>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</si>
  <si>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</si>
  <si>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</si>
  <si>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</si>
  <si>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</si>
  <si>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</si>
  <si>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</si>
  <si>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</si>
  <si>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</si>
  <si>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</si>
  <si>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</si>
  <si>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</si>
  <si>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</si>
  <si>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</si>
  <si>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</si>
  <si>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</si>
  <si>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</si>
  <si>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</si>
  <si>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</si>
  <si>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</si>
  <si>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</si>
  <si>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</si>
  <si>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</si>
  <si>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</si>
  <si>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</si>
  <si>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</si>
  <si>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</si>
  <si>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</si>
  <si>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</si>
  <si>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</si>
  <si>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</si>
  <si>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</si>
  <si>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</si>
  <si>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</si>
  <si>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</si>
  <si>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</si>
  <si>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</si>
  <si>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</si>
  <si>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</si>
  <si>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</si>
  <si>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</si>
  <si>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</si>
  <si>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</si>
  <si>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</si>
  <si>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</si>
  <si>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</si>
  <si>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</si>
  <si>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</si>
  <si>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</si>
  <si>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</si>
  <si>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</si>
  <si>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</si>
  <si>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</si>
  <si>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</si>
  <si>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</si>
  <si>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</si>
  <si>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</si>
  <si>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</si>
  <si>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</si>
  <si>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</si>
  <si>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</si>
  <si>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</si>
  <si>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</si>
  <si>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</si>
  <si>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</si>
  <si>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</si>
  <si>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</si>
  <si>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</si>
  <si>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</si>
  <si>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</si>
  <si>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</si>
  <si>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</si>
  <si>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</si>
  <si>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</si>
  <si>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</si>
  <si>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</si>
  <si>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</si>
  <si>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</si>
  <si>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</si>
  <si>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</si>
  <si>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</si>
  <si>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</si>
  <si>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</si>
  <si>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</si>
  <si>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</si>
  <si>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</si>
  <si>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</si>
  <si>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</si>
  <si>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</si>
  <si>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</si>
  <si>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</si>
  <si>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</si>
  <si>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</si>
  <si>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</si>
  <si>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</si>
  <si>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</si>
  <si>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</si>
  <si>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</si>
  <si>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</si>
  <si>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</si>
  <si>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</si>
  <si>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</si>
  <si>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</si>
  <si>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</si>
  <si>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</si>
  <si>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</si>
  <si>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</si>
  <si>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</si>
  <si>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</si>
  <si>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</si>
  <si>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</si>
  <si>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</si>
  <si>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</si>
  <si>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</si>
  <si>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</si>
  <si>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</si>
  <si>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</si>
  <si>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</si>
  <si>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</si>
  <si>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</si>
  <si>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</si>
  <si>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</si>
  <si>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</si>
  <si>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</si>
  <si>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</si>
  <si>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</si>
  <si>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</si>
  <si>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</si>
  <si>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</si>
  <si>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</si>
  <si>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</si>
  <si>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</si>
  <si>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</si>
  <si>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</si>
  <si>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</si>
  <si>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</si>
  <si>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</si>
  <si>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</si>
  <si>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</si>
  <si>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</si>
  <si>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</si>
  <si>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</si>
  <si>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</si>
  <si>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</si>
  <si>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</si>
  <si>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</si>
  <si>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</si>
  <si>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</si>
  <si>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</si>
  <si>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</si>
  <si>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</si>
  <si>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</si>
  <si>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</si>
  <si>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</si>
  <si>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</si>
  <si>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</si>
  <si>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</si>
  <si>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</si>
  <si>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</si>
  <si>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</si>
  <si>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</si>
  <si>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</si>
  <si>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</si>
  <si>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</si>
  <si>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</si>
  <si>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</si>
  <si>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</si>
  <si>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</si>
  <si>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</si>
  <si>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</si>
  <si>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</si>
  <si>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</si>
  <si>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</si>
  <si>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</si>
  <si>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</si>
  <si>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</si>
  <si>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</si>
  <si>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</si>
  <si>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</si>
  <si>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</si>
  <si>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</si>
  <si>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</si>
  <si>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</si>
  <si>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</si>
  <si>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</si>
  <si>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</si>
  <si>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</si>
  <si>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</si>
  <si>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</si>
  <si>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</si>
  <si>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</si>
  <si>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</si>
  <si>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</si>
  <si>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</si>
  <si>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</si>
  <si>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</si>
  <si>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</si>
  <si>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</si>
  <si>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</si>
  <si>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</si>
  <si>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</si>
  <si>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</si>
  <si>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</si>
  <si>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</si>
  <si>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</si>
  <si>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</si>
  <si>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</si>
  <si>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</si>
  <si>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</si>
  <si>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</si>
  <si>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</si>
  <si>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</si>
  <si>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</si>
  <si>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</si>
  <si>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</si>
  <si>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</si>
  <si>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</si>
  <si>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</si>
  <si>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</si>
  <si>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</si>
  <si>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</si>
  <si>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</si>
  <si>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</si>
  <si>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</si>
  <si>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</si>
  <si>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</si>
  <si>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</si>
  <si>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</si>
  <si>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</si>
  <si>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</si>
  <si>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</si>
  <si>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</si>
  <si>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</si>
  <si>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</si>
  <si>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</si>
  <si>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</si>
  <si>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</si>
  <si>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</si>
  <si>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</si>
  <si>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</si>
  <si>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</si>
  <si>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</si>
  <si>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</si>
  <si>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</si>
  <si>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</si>
  <si>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</si>
  <si>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</si>
  <si>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</si>
  <si>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</si>
  <si>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</si>
  <si>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</si>
  <si>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</si>
  <si>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</si>
  <si>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</si>
  <si>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</si>
  <si>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</si>
  <si>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</si>
  <si>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</si>
  <si>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</si>
  <si>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</si>
  <si>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</si>
  <si>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</si>
  <si>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</si>
  <si>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</si>
  <si>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</si>
  <si>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</si>
  <si>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</si>
  <si>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</si>
  <si>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</si>
  <si>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</si>
  <si>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</si>
  <si>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</si>
  <si>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</si>
  <si>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</si>
  <si>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</si>
  <si>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</si>
  <si>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</si>
  <si>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</si>
  <si>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</si>
  <si>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</si>
  <si>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</si>
  <si>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</si>
  <si>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</si>
  <si>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</si>
  <si>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</si>
  <si>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</si>
  <si>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</si>
  <si>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</si>
  <si>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</si>
  <si>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</si>
  <si>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</si>
  <si>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</si>
  <si>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</si>
  <si>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</si>
  <si>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</si>
  <si>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</si>
  <si>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</si>
  <si>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</si>
  <si>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</si>
  <si>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</si>
  <si>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</si>
  <si>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</si>
  <si>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</si>
  <si>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</si>
  <si>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</si>
  <si>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</si>
  <si>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</si>
  <si>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</si>
  <si>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</si>
  <si>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</si>
  <si>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</si>
  <si>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</si>
  <si>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</si>
  <si>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</si>
  <si>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</si>
  <si>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</si>
  <si>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</si>
  <si>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</si>
  <si>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</si>
  <si>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</si>
  <si>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</si>
  <si>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</si>
  <si>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</si>
  <si>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</si>
  <si>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</si>
  <si>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</si>
  <si>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</si>
  <si>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</si>
  <si>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</si>
  <si>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</si>
  <si>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</si>
  <si>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</si>
  <si>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</si>
  <si>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</si>
  <si>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</si>
  <si>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</si>
  <si>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</si>
  <si>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</si>
  <si>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</si>
  <si>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</si>
  <si>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</si>
  <si>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</si>
  <si>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</si>
  <si>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</si>
  <si>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</si>
  <si>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</si>
  <si>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</si>
  <si>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</si>
  <si>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</si>
  <si>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</si>
  <si>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</si>
  <si>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</si>
  <si>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</si>
  <si>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</si>
  <si>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</si>
  <si>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</si>
  <si>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</si>
  <si>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</si>
  <si>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</si>
  <si>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</si>
  <si>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</si>
  <si>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</si>
  <si>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</si>
  <si>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</si>
  <si>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</si>
  <si>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</si>
  <si>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</si>
  <si>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</si>
  <si>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</si>
  <si>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</si>
  <si>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</si>
  <si>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</si>
  <si>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</si>
  <si>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</si>
  <si>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</si>
  <si>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</si>
  <si>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</si>
  <si>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</si>
  <si>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</si>
  <si>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</si>
  <si>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</si>
  <si>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</si>
  <si>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</si>
  <si>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</si>
  <si>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</si>
  <si>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</si>
  <si>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</si>
  <si>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</si>
  <si>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</si>
  <si>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</si>
  <si>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</si>
  <si>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</si>
  <si>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</si>
  <si>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</si>
  <si>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</si>
  <si>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</si>
  <si>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</si>
  <si>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</si>
  <si>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</si>
  <si>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</si>
  <si>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</si>
  <si>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</si>
  <si>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</si>
  <si>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</si>
  <si>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</si>
  <si>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</si>
  <si>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</si>
  <si>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</si>
  <si>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</si>
  <si>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</si>
  <si>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</si>
  <si>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</si>
  <si>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</si>
  <si>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</si>
  <si>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</si>
  <si>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</si>
  <si>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</si>
  <si>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</si>
  <si>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</si>
  <si>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</si>
  <si>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</si>
  <si>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</si>
  <si>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</si>
  <si>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</si>
  <si>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</si>
  <si>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</si>
  <si>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</si>
  <si>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</si>
  <si>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</si>
  <si>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</si>
  <si>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</si>
  <si>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</si>
  <si>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</si>
  <si>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</si>
  <si>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</si>
  <si>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</si>
  <si>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</si>
  <si>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</si>
  <si>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</si>
  <si>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</si>
  <si>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</si>
  <si>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</si>
  <si>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</si>
  <si>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</si>
  <si>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</si>
  <si>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</si>
  <si>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</si>
  <si>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</si>
  <si>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</si>
  <si>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</si>
  <si>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</si>
  <si>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</si>
  <si>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</si>
  <si>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</si>
  <si>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</si>
  <si>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</si>
  <si>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</si>
  <si>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</si>
  <si>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</si>
  <si>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</si>
  <si>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</si>
  <si>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</si>
  <si>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</si>
  <si>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</si>
  <si>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</si>
  <si>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</si>
  <si>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</si>
  <si>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</si>
  <si>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</si>
  <si>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</si>
  <si>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</si>
  <si>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</si>
  <si>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</si>
  <si>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</si>
  <si>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</si>
  <si>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</si>
  <si>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</si>
  <si>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</si>
  <si>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</si>
  <si>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</si>
  <si>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</si>
  <si>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</si>
  <si>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</si>
  <si>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</si>
  <si>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</si>
  <si>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</si>
  <si>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</si>
  <si>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</si>
  <si>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</si>
  <si>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</si>
  <si>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</si>
  <si>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</si>
  <si>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</si>
  <si>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</si>
  <si>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</si>
  <si>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</si>
  <si>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</si>
  <si>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</si>
  <si>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</si>
  <si>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</si>
  <si>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</si>
  <si>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</si>
  <si>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</si>
  <si>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</si>
  <si>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</si>
  <si>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</si>
  <si>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</si>
  <si>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</si>
  <si>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</si>
  <si>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</si>
  <si>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</si>
  <si>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</si>
  <si>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</si>
  <si>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</si>
  <si>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</si>
  <si>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</si>
  <si>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</si>
  <si>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</si>
  <si>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</si>
  <si>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</si>
  <si>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</si>
  <si>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</si>
  <si>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</si>
  <si>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</si>
  <si>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</si>
  <si>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</si>
  <si>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</si>
  <si>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</si>
  <si>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</si>
  <si>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</si>
  <si>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</si>
  <si>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</si>
  <si>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</si>
  <si>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</si>
  <si>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</si>
  <si>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</si>
  <si>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</si>
  <si>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</si>
  <si>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</si>
  <si>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</si>
  <si>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</si>
  <si>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</si>
  <si>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</si>
  <si>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</si>
  <si>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</si>
  <si>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</si>
  <si>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</si>
  <si>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</si>
  <si>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</si>
  <si>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</si>
  <si>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</si>
  <si>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</si>
  <si>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</si>
  <si>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</si>
  <si>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</si>
  <si>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</si>
  <si>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</si>
  <si>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</si>
  <si>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</si>
  <si>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</si>
  <si>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</si>
  <si>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</si>
  <si>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</si>
  <si>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</si>
  <si>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</si>
  <si>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</si>
  <si>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</si>
  <si>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</si>
  <si>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</si>
  <si>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</si>
  <si>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</si>
  <si>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</si>
  <si>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</si>
  <si>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</si>
  <si>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</si>
  <si>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</si>
  <si>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</si>
  <si>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</si>
  <si>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</si>
  <si>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</si>
  <si>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</si>
  <si>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</si>
  <si>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</si>
  <si>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</si>
  <si>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</si>
  <si>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</si>
  <si>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</si>
  <si>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</si>
  <si>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</si>
  <si>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</si>
  <si>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</si>
  <si>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</si>
  <si>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</si>
  <si>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</si>
  <si>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</si>
  <si>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</si>
  <si>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</si>
  <si>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</si>
  <si>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</si>
  <si>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</si>
  <si>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</si>
  <si>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</si>
  <si>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</si>
  <si>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</si>
  <si>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</si>
  <si>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</si>
  <si>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</si>
  <si>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</si>
  <si>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</si>
  <si>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</si>
  <si>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</si>
  <si>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</si>
  <si>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</si>
  <si>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</si>
  <si>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</si>
  <si>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</si>
  <si>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</si>
  <si>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</si>
  <si>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</si>
  <si>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</si>
  <si>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</si>
  <si>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</si>
  <si>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</si>
  <si>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</si>
  <si>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</si>
  <si>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</si>
  <si>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</si>
  <si>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</si>
  <si>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</si>
  <si>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</si>
  <si>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</si>
  <si>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</si>
  <si>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</si>
  <si>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</si>
  <si>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</si>
  <si>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</si>
  <si>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</si>
  <si>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</si>
  <si>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</si>
  <si>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</si>
  <si>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</si>
  <si>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</si>
  <si>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</si>
  <si>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</si>
  <si>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</si>
  <si>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</si>
  <si>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</si>
  <si>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</si>
  <si>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</si>
  <si>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</si>
  <si>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</si>
  <si>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</si>
  <si>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</si>
  <si>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</si>
  <si>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</si>
  <si>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</si>
  <si>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</si>
  <si>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</si>
  <si>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</si>
  <si>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</si>
  <si>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</si>
  <si>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</si>
  <si>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</si>
  <si>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</si>
  <si>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</si>
  <si>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</si>
  <si>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</si>
  <si>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</si>
  <si>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</si>
  <si>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</si>
  <si>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</si>
  <si>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</si>
  <si>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</si>
  <si>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</si>
  <si>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</si>
  <si>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</si>
  <si>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</si>
  <si>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</si>
  <si>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</si>
  <si>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</si>
  <si>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</si>
  <si>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</si>
  <si>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</si>
  <si>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</si>
  <si>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</si>
  <si>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</si>
  <si>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</si>
  <si>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</si>
  <si>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</si>
  <si>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</si>
  <si>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</si>
  <si>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</si>
  <si>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</si>
  <si>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</si>
  <si>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</si>
  <si>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</si>
  <si>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</si>
  <si>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</si>
  <si>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</si>
  <si>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</si>
  <si>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</si>
  <si>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</si>
  <si>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</si>
  <si>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</si>
  <si>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</si>
  <si>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</si>
  <si>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</si>
  <si>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</si>
  <si>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</si>
  <si>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</si>
  <si>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</si>
  <si>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</si>
  <si>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</si>
  <si>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</si>
  <si>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</si>
  <si>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</si>
  <si>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</si>
  <si>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</si>
  <si>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</si>
  <si>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</si>
  <si>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</si>
  <si>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</si>
  <si>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</si>
  <si>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</si>
  <si>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</si>
  <si>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</si>
  <si>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</si>
  <si>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</si>
  <si>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</si>
  <si>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</si>
  <si>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</si>
  <si>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</si>
  <si>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</si>
  <si>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</si>
  <si>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</si>
  <si>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</si>
  <si>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</si>
  <si>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</si>
  <si>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</si>
  <si>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</si>
  <si>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</si>
  <si>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</si>
  <si>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</si>
  <si>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</si>
  <si>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</si>
  <si>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</si>
  <si>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</si>
  <si>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</si>
  <si>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</si>
  <si>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</si>
  <si>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</si>
  <si>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</si>
  <si>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</si>
  <si>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</si>
  <si>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</si>
  <si>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</si>
  <si>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</si>
  <si>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</si>
  <si>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</si>
  <si>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</si>
  <si>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</si>
  <si>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</si>
  <si>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</si>
  <si>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</si>
  <si>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</si>
  <si>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</si>
  <si>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</si>
  <si>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</si>
  <si>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</si>
  <si>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</si>
  <si>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</si>
  <si>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</si>
  <si>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</si>
  <si>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</si>
  <si>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</si>
  <si>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</si>
  <si>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</si>
  <si>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</si>
  <si>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</si>
  <si>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</si>
  <si>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</si>
  <si>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</si>
  <si>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</si>
  <si>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</si>
  <si>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</si>
  <si>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</si>
  <si>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</si>
  <si>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</si>
  <si>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</si>
  <si>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</si>
  <si>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</si>
  <si>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</si>
  <si>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</si>
  <si>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</si>
  <si>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</si>
  <si>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</si>
  <si>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</si>
  <si>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</si>
  <si>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</si>
  <si>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</si>
  <si>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</si>
  <si>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</si>
  <si>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</si>
  <si>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</si>
  <si>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</si>
  <si>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</si>
  <si>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</si>
  <si>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</si>
  <si>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</si>
  <si>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</si>
  <si>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</si>
  <si>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</si>
  <si>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</si>
  <si>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</si>
  <si>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</si>
  <si>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</si>
  <si>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</si>
  <si>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</si>
  <si>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</si>
  <si>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</si>
  <si>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</si>
  <si>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</si>
  <si>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</si>
  <si>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</si>
  <si>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</si>
  <si>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</si>
  <si>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</si>
  <si>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</si>
  <si>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</si>
  <si>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</si>
  <si>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</si>
  <si>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</si>
  <si>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</si>
  <si>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</si>
  <si>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</si>
  <si>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</si>
  <si>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</si>
  <si>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</si>
  <si>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</si>
  <si>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</si>
  <si>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</si>
  <si>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</si>
  <si>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</si>
  <si>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</si>
  <si>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</si>
  <si>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</si>
  <si>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</si>
  <si>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</si>
  <si>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</si>
  <si>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</si>
  <si>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</si>
  <si>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</si>
  <si>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</si>
  <si>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</si>
  <si>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</si>
  <si>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</si>
  <si>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</si>
  <si>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</si>
  <si>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</si>
  <si>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</si>
  <si>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</si>
  <si>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</si>
  <si>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</si>
  <si>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</si>
  <si>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</si>
  <si>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</si>
  <si>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</si>
  <si>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</si>
  <si>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</si>
  <si>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</si>
  <si>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</si>
  <si>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</si>
  <si>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</si>
  <si>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</si>
  <si>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</si>
  <si>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</si>
  <si>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</si>
  <si>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</si>
  <si>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</si>
  <si>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</si>
  <si>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</si>
  <si>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</si>
  <si>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</si>
  <si>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</si>
  <si>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</si>
  <si>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</si>
  <si>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</si>
  <si>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</si>
  <si>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</si>
  <si>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</si>
  <si>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</si>
  <si>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</si>
  <si>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</si>
  <si>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</si>
  <si>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</si>
  <si>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</si>
  <si>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</si>
  <si>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</si>
  <si>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</si>
  <si>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</si>
  <si>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</si>
  <si>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</si>
  <si>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</si>
  <si>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</si>
  <si>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</si>
  <si>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</si>
  <si>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</si>
  <si>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</si>
  <si>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</si>
  <si>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</si>
  <si>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</si>
  <si>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</si>
  <si>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</si>
  <si>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</si>
  <si>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</si>
  <si>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</si>
  <si>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</si>
  <si>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</si>
  <si>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</si>
  <si>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</si>
  <si>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</si>
  <si>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</si>
  <si>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</si>
  <si>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</si>
  <si>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</si>
  <si>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</si>
  <si>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</si>
  <si>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</si>
  <si>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</si>
  <si>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</si>
  <si>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</si>
  <si>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</si>
  <si>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</si>
  <si>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</si>
  <si>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</si>
  <si>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</si>
  <si>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</si>
  <si>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</si>
  <si>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</si>
  <si>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</si>
  <si>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</si>
  <si>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</si>
  <si>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</si>
  <si>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</si>
  <si>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</si>
  <si>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</si>
  <si>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</si>
  <si>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</si>
  <si>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</si>
  <si>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</si>
  <si>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</si>
  <si>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</si>
  <si>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</si>
  <si>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</si>
  <si>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</si>
  <si>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</si>
  <si>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</si>
  <si>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</si>
  <si>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</si>
  <si>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</si>
  <si>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</si>
  <si>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</si>
  <si>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</si>
  <si>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</si>
  <si>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</si>
  <si>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</si>
  <si>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</si>
  <si>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</si>
  <si>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</si>
  <si>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</si>
  <si>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</si>
  <si>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</si>
  <si>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</si>
  <si>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</si>
  <si>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</si>
  <si>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</si>
  <si>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</si>
  <si>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</si>
  <si>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</si>
  <si>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</si>
  <si>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</si>
  <si>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</si>
  <si>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</si>
  <si>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</si>
  <si>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</si>
  <si>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</si>
  <si>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</si>
  <si>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</si>
  <si>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</si>
  <si>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</si>
  <si>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</si>
  <si>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</si>
  <si>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</si>
  <si>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</si>
  <si>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</si>
  <si>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</si>
  <si>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</si>
  <si>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</si>
  <si>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</si>
  <si>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</si>
  <si>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</si>
  <si>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</si>
  <si>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</si>
  <si>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</si>
  <si>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</si>
  <si>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</si>
  <si>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</si>
  <si>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</si>
  <si>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</si>
  <si>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</si>
  <si>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</si>
  <si>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</si>
  <si>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</si>
  <si>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</si>
  <si>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</si>
  <si>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</si>
  <si>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</si>
  <si>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</si>
  <si>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</si>
  <si>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</si>
  <si>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</si>
  <si>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</si>
  <si>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</si>
  <si>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</si>
  <si>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</si>
  <si>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</si>
  <si>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</si>
  <si>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</si>
  <si>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</si>
  <si>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</si>
  <si>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</si>
  <si>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</si>
  <si>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</si>
  <si>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</si>
  <si>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</si>
  <si>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</si>
  <si>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</si>
  <si>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</si>
  <si>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</si>
  <si>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</si>
  <si>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</si>
  <si>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</si>
  <si>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</si>
  <si>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</si>
  <si>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</si>
  <si>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</si>
  <si>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</si>
  <si>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</si>
  <si>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</si>
  <si>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</si>
  <si>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</si>
  <si>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</si>
  <si>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</si>
  <si>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</si>
  <si>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</si>
  <si>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</si>
  <si>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</si>
  <si>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</si>
  <si>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</si>
  <si>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</si>
  <si>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</si>
  <si>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</si>
  <si>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</si>
  <si>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</si>
  <si>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</si>
  <si>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</si>
  <si>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</si>
  <si>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</si>
  <si>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</si>
  <si>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</si>
  <si>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</si>
  <si>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</si>
  <si>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</si>
  <si>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</si>
  <si>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</si>
  <si>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</si>
  <si>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</si>
  <si>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</si>
  <si>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</si>
  <si>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</si>
  <si>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</si>
  <si>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</si>
  <si>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</si>
  <si>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</si>
  <si>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</si>
  <si>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</si>
  <si>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</si>
  <si>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</si>
  <si>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</si>
  <si>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</si>
  <si>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</si>
  <si>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</si>
  <si>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</si>
  <si>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</si>
  <si>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</si>
  <si>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</si>
  <si>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</si>
  <si>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</si>
  <si>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</si>
  <si>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</si>
  <si>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</si>
  <si>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</si>
  <si>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</si>
  <si>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</si>
  <si>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</si>
  <si>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</si>
  <si>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</si>
  <si>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</si>
  <si>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</si>
  <si>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</si>
  <si>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</si>
  <si>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</si>
  <si>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</si>
  <si>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</si>
  <si>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</si>
  <si>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</si>
  <si>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</si>
  <si>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</si>
  <si>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</si>
  <si>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</si>
  <si>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</si>
  <si>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</si>
  <si>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</si>
  <si>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</si>
  <si>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</si>
  <si>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</si>
  <si>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</si>
  <si>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</si>
  <si>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</si>
  <si>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</si>
  <si>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</si>
  <si>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</si>
  <si>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</si>
  <si>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</si>
  <si>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</si>
  <si>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</si>
  <si>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</si>
  <si>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</si>
  <si>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</si>
  <si>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</si>
  <si>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</si>
  <si>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</si>
  <si>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</si>
  <si>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</si>
  <si>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</si>
  <si>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</si>
  <si>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</si>
  <si>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</si>
  <si>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</si>
  <si>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</si>
  <si>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</si>
  <si>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</si>
  <si>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</si>
  <si>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</si>
  <si>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</si>
  <si>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</si>
  <si>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</si>
  <si>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</si>
  <si>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</si>
  <si>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</si>
  <si>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</si>
  <si>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</si>
  <si>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</si>
  <si>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</si>
  <si>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</si>
  <si>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</si>
  <si>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</si>
  <si>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</si>
  <si>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</si>
  <si>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</si>
  <si>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</si>
  <si>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</si>
  <si>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</si>
  <si>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</si>
  <si>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</si>
  <si>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</si>
  <si>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</si>
  <si>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</si>
  <si>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</si>
  <si>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</si>
  <si>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</si>
  <si>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</si>
  <si>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</si>
  <si>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</si>
  <si>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</si>
  <si>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</si>
  <si>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</si>
  <si>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</si>
  <si>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</si>
  <si>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</si>
  <si>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</si>
  <si>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</si>
  <si>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</si>
  <si>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</si>
  <si>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</si>
  <si>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</si>
  <si>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</si>
  <si>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</si>
  <si>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</si>
  <si>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</si>
  <si>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</si>
  <si>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</si>
  <si>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</si>
  <si>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</si>
  <si>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</si>
  <si>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</si>
  <si>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</si>
  <si>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</si>
  <si>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</si>
  <si>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</si>
  <si>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</si>
  <si>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</si>
  <si>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</si>
  <si>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</si>
  <si>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</si>
  <si>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</si>
  <si>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</si>
  <si>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</si>
  <si>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</si>
  <si>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</si>
  <si>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</si>
  <si>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</si>
  <si>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</si>
  <si>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</si>
  <si>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</si>
  <si>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</si>
  <si>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</si>
  <si>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</si>
  <si>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</si>
  <si>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</si>
  <si>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</si>
  <si>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</si>
  <si>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</si>
  <si>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</si>
  <si>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</si>
  <si>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</si>
  <si>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</si>
  <si>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</si>
  <si>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</si>
  <si>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</si>
  <si>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</si>
  <si>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</si>
  <si>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</si>
  <si>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</si>
  <si>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</si>
  <si>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</si>
  <si>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</si>
  <si>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</si>
  <si>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</si>
  <si>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</si>
  <si>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</si>
  <si>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</si>
  <si>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</si>
  <si>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</si>
  <si>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</si>
  <si>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</si>
  <si>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</si>
  <si>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</si>
  <si>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</si>
  <si>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</si>
  <si>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</si>
  <si>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</si>
  <si>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</si>
  <si>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</si>
  <si>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</si>
  <si>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</si>
  <si>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</si>
  <si>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</si>
  <si>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</si>
  <si>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</si>
  <si>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</si>
  <si>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</si>
  <si>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</si>
  <si>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</si>
  <si>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</si>
  <si>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</si>
  <si>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</si>
  <si>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</si>
  <si>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</si>
  <si>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</si>
  <si>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</si>
  <si>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</si>
  <si>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</si>
  <si>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</si>
  <si>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</si>
  <si>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</si>
  <si>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</si>
  <si>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</si>
  <si>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</si>
  <si>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</si>
  <si>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</si>
  <si>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</si>
  <si>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</si>
  <si>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</si>
  <si>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</si>
  <si>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</si>
  <si>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</si>
  <si>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</si>
  <si>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</si>
  <si>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</si>
  <si>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</si>
  <si>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</si>
  <si>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</si>
  <si>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</si>
  <si>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</si>
  <si>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</si>
  <si>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</si>
  <si>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</si>
  <si>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</si>
  <si>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</si>
  <si>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</si>
  <si>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</si>
  <si>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</si>
  <si>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</si>
  <si>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</si>
  <si>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</si>
  <si>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</si>
  <si>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</si>
  <si>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</si>
  <si>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</si>
  <si>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</si>
  <si>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</si>
  <si>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</si>
  <si>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</si>
  <si>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</si>
  <si>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</si>
  <si>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</si>
  <si>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</si>
  <si>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</si>
  <si>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</si>
  <si>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</si>
  <si>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</si>
  <si>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</si>
  <si>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</si>
  <si>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</si>
  <si>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</si>
  <si>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</si>
  <si>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</si>
  <si>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</si>
  <si>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</si>
  <si>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</si>
  <si>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</si>
  <si>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</si>
  <si>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</si>
  <si>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</si>
  <si>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</si>
  <si>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</si>
  <si>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</si>
  <si>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</si>
  <si>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</si>
  <si>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</si>
  <si>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</si>
  <si>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</si>
  <si>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</si>
  <si>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</si>
  <si>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</si>
  <si>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</si>
  <si>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</si>
  <si>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</si>
  <si>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</si>
  <si>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</si>
  <si>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</si>
  <si>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</si>
  <si>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</si>
  <si>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</si>
  <si>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</si>
  <si>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</si>
  <si>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</si>
  <si>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</si>
  <si>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</si>
  <si>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</si>
  <si>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</si>
  <si>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</si>
  <si>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</si>
  <si>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</si>
  <si>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</si>
  <si>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</si>
  <si>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</si>
  <si>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</si>
  <si>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</si>
  <si>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</si>
  <si>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</si>
  <si>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</si>
  <si>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</si>
  <si>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</si>
  <si>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</si>
  <si>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</si>
  <si>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</si>
  <si>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</si>
  <si>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</si>
  <si>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</si>
  <si>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</si>
  <si>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</si>
  <si>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</si>
  <si>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</si>
  <si>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</si>
  <si>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</si>
  <si>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</si>
  <si>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</si>
  <si>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</si>
  <si>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</si>
  <si>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</si>
  <si>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</si>
  <si>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</si>
  <si>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</si>
  <si>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</si>
  <si>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</si>
  <si>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</si>
  <si>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</si>
  <si>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</si>
  <si>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</si>
  <si>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</si>
  <si>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</si>
  <si>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</si>
  <si>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</si>
  <si>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</si>
  <si>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</si>
  <si>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</si>
  <si>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</si>
  <si>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</si>
  <si>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</si>
  <si>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</si>
  <si>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</si>
  <si>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</si>
  <si>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</si>
  <si>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</si>
  <si>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</si>
  <si>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</si>
  <si>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</si>
  <si>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</si>
  <si>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</si>
  <si>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</si>
  <si>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</si>
  <si>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</si>
  <si>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</si>
  <si>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</si>
  <si>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</si>
  <si>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</si>
  <si>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</si>
  <si>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</si>
  <si>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</si>
  <si>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</si>
  <si>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</si>
  <si>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</si>
  <si>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</si>
  <si>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</si>
  <si>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</si>
  <si>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</si>
  <si>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</si>
  <si>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</si>
  <si>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</si>
  <si>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</si>
  <si>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</si>
  <si>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</si>
  <si>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</si>
  <si>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</si>
  <si>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</si>
  <si>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</si>
  <si>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</si>
  <si>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</si>
  <si>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</si>
  <si>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</si>
  <si>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</si>
  <si>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</si>
  <si>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</si>
  <si>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</si>
  <si>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</si>
  <si>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</si>
  <si>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</si>
  <si>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</si>
  <si>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</si>
  <si>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</si>
  <si>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</si>
  <si>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</si>
  <si>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</si>
  <si>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</si>
  <si>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</si>
  <si>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</si>
  <si>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</si>
  <si>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</si>
  <si>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</si>
  <si>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</si>
  <si>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</si>
  <si>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</si>
  <si>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</si>
  <si>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</si>
  <si>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</si>
  <si>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</si>
  <si>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</si>
  <si>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</si>
  <si>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</si>
  <si>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</si>
  <si>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</si>
  <si>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</si>
  <si>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</si>
  <si>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</si>
  <si>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</si>
  <si>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</si>
  <si>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</si>
  <si>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</si>
  <si>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</si>
  <si>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</si>
  <si>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</si>
  <si>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</si>
  <si>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</si>
  <si>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</si>
  <si>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</si>
  <si>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</si>
  <si>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</si>
  <si>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</si>
  <si>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</si>
  <si>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</si>
  <si>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</si>
  <si>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</si>
  <si>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</si>
  <si>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</si>
  <si>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</si>
  <si>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</si>
  <si>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</si>
  <si>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</si>
  <si>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</si>
  <si>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</si>
  <si>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</si>
  <si>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</si>
  <si>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</si>
  <si>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</si>
  <si>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</si>
  <si>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</si>
  <si>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</si>
  <si>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</si>
  <si>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</si>
  <si>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</si>
  <si>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</si>
  <si>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</si>
  <si>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</si>
  <si>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</si>
  <si>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</si>
  <si>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</si>
  <si>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</si>
  <si>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</si>
  <si>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</si>
  <si>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</si>
  <si>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</si>
  <si>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</si>
  <si>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</si>
  <si>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</si>
  <si>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</si>
  <si>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</si>
  <si>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</si>
  <si>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</si>
  <si>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</si>
  <si>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</si>
  <si>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</si>
  <si>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</si>
  <si>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</si>
  <si>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</si>
  <si>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</si>
  <si>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</si>
  <si>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</si>
  <si>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</si>
  <si>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</si>
  <si>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</si>
  <si>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</si>
  <si>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</si>
  <si>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</si>
  <si>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</si>
  <si>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</si>
  <si>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</si>
  <si>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</si>
  <si>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</si>
  <si>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</si>
  <si>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</si>
  <si>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</si>
  <si>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</si>
  <si>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</si>
  <si>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</si>
  <si>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</si>
  <si>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</si>
  <si>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</si>
  <si>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</si>
  <si>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</si>
  <si>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</si>
  <si>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</si>
  <si>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</si>
  <si>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</si>
  <si>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</si>
  <si>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</si>
  <si>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</si>
  <si>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</si>
  <si>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</si>
  <si>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</si>
  <si>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</si>
  <si>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</si>
  <si>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</si>
  <si>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</si>
  <si>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</si>
  <si>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</si>
  <si>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</si>
  <si>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</si>
  <si>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</si>
  <si>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</si>
  <si>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</si>
  <si>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</si>
  <si>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</si>
  <si>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</si>
  <si>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</si>
  <si>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</si>
  <si>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</si>
  <si>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</si>
  <si>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</si>
  <si>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</si>
  <si>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</si>
  <si>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</si>
  <si>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</si>
  <si>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</si>
  <si>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</si>
  <si>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</si>
  <si>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</si>
  <si>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</si>
  <si>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</si>
  <si>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</si>
  <si>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</si>
  <si>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</si>
  <si>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</si>
  <si>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</si>
  <si>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</si>
  <si>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</si>
  <si>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</si>
  <si>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</si>
  <si>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</si>
  <si>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</si>
  <si>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</si>
  <si>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</si>
  <si>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</si>
  <si>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</si>
  <si>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</si>
  <si>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</si>
  <si>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</si>
  <si>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</si>
  <si>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</si>
  <si>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</si>
  <si>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</si>
  <si>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</si>
  <si>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</si>
  <si>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</si>
  <si>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</si>
  <si>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</si>
  <si>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</si>
  <si>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</si>
  <si>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</si>
  <si>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</si>
  <si>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</si>
  <si>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</si>
  <si>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</si>
  <si>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</si>
  <si>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</si>
  <si>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</si>
  <si>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</si>
  <si>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</si>
  <si>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</si>
  <si>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</si>
  <si>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</si>
  <si>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</si>
  <si>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</si>
  <si>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</si>
  <si>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</si>
  <si>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</si>
  <si>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</si>
  <si>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</si>
  <si>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</si>
  <si>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</si>
  <si>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</si>
  <si>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</si>
  <si>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</si>
  <si>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</si>
  <si>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</si>
  <si>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</si>
  <si>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</si>
  <si>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</si>
  <si>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</si>
  <si>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</si>
  <si>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</si>
  <si>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</si>
  <si>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</si>
  <si>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</si>
  <si>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</si>
  <si>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</si>
  <si>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</si>
  <si>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</si>
  <si>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</si>
  <si>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</si>
  <si>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</si>
  <si>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</si>
  <si>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</si>
  <si>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</si>
  <si>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</si>
  <si>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</si>
  <si>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</si>
  <si>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</si>
  <si>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</si>
  <si>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</si>
  <si>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</si>
  <si>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</si>
  <si>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</si>
  <si>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</si>
  <si>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</si>
  <si>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</si>
  <si>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</si>
  <si>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</si>
  <si>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</si>
  <si>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</si>
  <si>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</si>
  <si>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</si>
  <si>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</si>
  <si>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</si>
  <si>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</si>
  <si>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</si>
  <si>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</si>
  <si>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</si>
  <si>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</si>
  <si>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</si>
  <si>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</si>
  <si>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</si>
  <si>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</si>
  <si>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</si>
  <si>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</si>
  <si>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</si>
  <si>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</si>
  <si>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</si>
  <si>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</si>
  <si>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</si>
  <si>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</si>
  <si>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</si>
  <si>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</si>
  <si>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</si>
  <si>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</si>
  <si>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</si>
  <si>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</si>
  <si>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</si>
  <si>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</si>
  <si>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</si>
  <si>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</si>
  <si>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</si>
  <si>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</si>
  <si>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</si>
  <si>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</si>
  <si>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</si>
  <si>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</si>
  <si>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</si>
  <si>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</si>
  <si>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</si>
  <si>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</si>
  <si>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</si>
  <si>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</si>
  <si>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</si>
  <si>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</si>
  <si>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</si>
  <si>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</si>
  <si>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</si>
  <si>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</si>
  <si>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</si>
  <si>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</si>
  <si>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</si>
  <si>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</si>
  <si>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</si>
  <si>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</si>
  <si>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</si>
  <si>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</si>
  <si>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</si>
  <si>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</si>
  <si>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</si>
  <si>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</si>
  <si>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</si>
  <si>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</si>
  <si>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</si>
  <si>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</si>
  <si>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</si>
  <si>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</si>
  <si>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</si>
  <si>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</si>
  <si>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</si>
  <si>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</si>
  <si>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</si>
  <si>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</si>
  <si>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</si>
  <si>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</si>
  <si>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</si>
  <si>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</si>
  <si>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</si>
  <si>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</si>
  <si>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</si>
  <si>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</si>
  <si>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</si>
  <si>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</si>
  <si>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</si>
  <si>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</si>
  <si>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</si>
  <si>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</si>
  <si>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</si>
  <si>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</si>
  <si>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</si>
  <si>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</si>
  <si>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</si>
  <si>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</si>
  <si>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</si>
  <si>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</si>
  <si>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</si>
  <si>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</si>
  <si>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</si>
  <si>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</si>
  <si>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</si>
  <si>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</si>
  <si>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</si>
  <si>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</si>
  <si>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</si>
  <si>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</si>
  <si>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</si>
  <si>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</si>
  <si>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</si>
  <si>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</si>
  <si>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</si>
  <si>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</si>
  <si>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</si>
  <si>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</si>
  <si>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</si>
  <si>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</si>
  <si>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</si>
  <si>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</si>
  <si>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</si>
  <si>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</si>
  <si>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</si>
  <si>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</si>
  <si>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</si>
  <si>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</si>
  <si>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</si>
  <si>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</si>
  <si>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</si>
  <si>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</si>
  <si>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</si>
  <si>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</si>
  <si>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</si>
  <si>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</si>
  <si>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</si>
  <si>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</si>
  <si>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</si>
  <si>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</si>
  <si>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</si>
  <si>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</si>
  <si>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</si>
  <si>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</si>
  <si>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</si>
  <si>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</si>
  <si>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</si>
  <si>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</si>
  <si>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</si>
  <si>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</si>
  <si>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</si>
  <si>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</si>
  <si>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</si>
  <si>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</si>
  <si>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</si>
  <si>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</si>
  <si>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</si>
  <si>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</si>
  <si>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</si>
  <si>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</si>
  <si>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</si>
  <si>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</si>
  <si>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</si>
  <si>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</si>
  <si>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</si>
  <si>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</si>
  <si>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</si>
  <si>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</si>
  <si>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</si>
  <si>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</si>
  <si>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</si>
  <si>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</si>
  <si>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</si>
  <si>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</si>
  <si>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</si>
  <si>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</si>
  <si>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</si>
  <si>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</si>
  <si>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</si>
  <si>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</si>
  <si>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</si>
  <si>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</si>
  <si>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</si>
  <si>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</si>
  <si>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</si>
  <si>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</si>
  <si>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</si>
  <si>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</si>
  <si>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</si>
  <si>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</si>
  <si>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</si>
  <si>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</si>
  <si>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</si>
  <si>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</si>
  <si>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</si>
  <si>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</si>
  <si>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</si>
  <si>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</si>
  <si>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</si>
  <si>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</si>
  <si>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</si>
  <si>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</si>
  <si>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</si>
  <si>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</si>
  <si>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</si>
  <si>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</si>
  <si>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</si>
  <si>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</si>
  <si>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</si>
  <si>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</si>
  <si>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</si>
  <si>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</si>
  <si>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</si>
  <si>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</si>
  <si>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</si>
  <si>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</si>
  <si>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</si>
  <si>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</si>
  <si>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</si>
  <si>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</si>
  <si>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</si>
  <si>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</si>
  <si>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</si>
  <si>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</si>
  <si>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</si>
  <si>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</si>
  <si>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</si>
  <si>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</si>
  <si>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</si>
  <si>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</si>
  <si>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</si>
  <si>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</si>
  <si>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</si>
  <si>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</si>
  <si>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</si>
  <si>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</si>
  <si>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</si>
  <si>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</si>
  <si>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</si>
  <si>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</si>
  <si>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</si>
  <si>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</si>
  <si>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</si>
  <si>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</si>
  <si>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</si>
  <si>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</si>
  <si>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</si>
  <si>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</si>
  <si>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</si>
  <si>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</si>
  <si>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</si>
  <si>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</si>
  <si>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</si>
  <si>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</si>
  <si>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</si>
  <si>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</si>
  <si>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</si>
  <si>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</si>
  <si>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</si>
  <si>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</si>
  <si>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</si>
  <si>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</si>
  <si>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</si>
  <si>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</si>
  <si>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</si>
  <si>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</si>
  <si>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</si>
  <si>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</si>
  <si>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</si>
  <si>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</si>
  <si>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</si>
  <si>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</si>
  <si>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</si>
  <si>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</si>
  <si>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</si>
  <si>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</si>
  <si>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</si>
  <si>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</si>
  <si>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</si>
  <si>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</si>
  <si>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</si>
  <si>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</si>
  <si>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</si>
  <si>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</si>
  <si>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</si>
  <si>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</si>
  <si>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</si>
  <si>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</si>
  <si>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</si>
  <si>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</si>
  <si>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</si>
  <si>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</si>
  <si>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</si>
  <si>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</si>
  <si>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</si>
  <si>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</si>
  <si>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</si>
  <si>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</si>
  <si>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</si>
  <si>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</si>
  <si>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</si>
  <si>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</si>
  <si>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</si>
  <si>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</si>
  <si>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</si>
  <si>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</si>
  <si>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</si>
  <si>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</si>
  <si>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</si>
  <si>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</si>
  <si>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</si>
  <si>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</si>
  <si>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</si>
  <si>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</si>
  <si>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</si>
  <si>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</si>
  <si>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</si>
  <si>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</si>
  <si>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</si>
  <si>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</si>
  <si>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</si>
  <si>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</si>
  <si>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</si>
  <si>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</si>
  <si>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</si>
  <si>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</si>
  <si>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</si>
  <si>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</si>
  <si>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</si>
  <si>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</si>
  <si>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</si>
  <si>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</si>
  <si>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</si>
  <si>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</si>
  <si>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</si>
  <si>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</si>
  <si>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</si>
  <si>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</si>
  <si>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</si>
  <si>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</si>
  <si>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</si>
  <si>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</si>
  <si>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</si>
  <si>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</si>
  <si>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</si>
  <si>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</si>
  <si>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</si>
  <si>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</si>
  <si>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</si>
  <si>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</si>
  <si>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</si>
  <si>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</si>
  <si>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</si>
  <si>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</si>
  <si>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</si>
  <si>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</si>
  <si>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</si>
  <si>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</si>
  <si>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</si>
  <si>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</si>
  <si>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</si>
  <si>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</si>
  <si>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</si>
  <si>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</si>
  <si>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</si>
  <si>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</si>
  <si>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</si>
  <si>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</si>
  <si>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</si>
  <si>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</si>
  <si>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</si>
  <si>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</si>
  <si>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</si>
  <si>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</si>
  <si>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</si>
  <si>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</si>
  <si>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</si>
  <si>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</si>
  <si>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</si>
  <si>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</si>
  <si>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</si>
  <si>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</si>
  <si>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</si>
  <si>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</si>
  <si>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</si>
  <si>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</si>
  <si>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</si>
  <si>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</si>
  <si>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</si>
  <si>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</si>
  <si>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</si>
  <si>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</si>
  <si>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</si>
  <si>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</si>
  <si>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</si>
  <si>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</si>
  <si>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</si>
  <si>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</si>
  <si>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</si>
  <si>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</si>
  <si>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</si>
  <si>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</si>
  <si>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</si>
  <si>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</si>
  <si>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</si>
  <si>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</si>
  <si>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</si>
  <si>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</si>
  <si>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</si>
  <si>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</si>
  <si>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</si>
  <si>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</si>
  <si>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</si>
  <si>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</si>
  <si>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</si>
  <si>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</si>
  <si>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</si>
  <si>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</si>
  <si>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</si>
  <si>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</si>
  <si>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</si>
  <si>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</si>
  <si>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</si>
  <si>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</si>
  <si>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</si>
  <si>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</si>
  <si>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</si>
  <si>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</si>
  <si>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</si>
  <si>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</si>
  <si>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</si>
  <si>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</si>
  <si>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</si>
  <si>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</si>
  <si>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</si>
  <si>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</si>
  <si>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</si>
  <si>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</si>
  <si>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</si>
  <si>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</si>
  <si>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</si>
  <si>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</si>
  <si>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</si>
  <si>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</si>
  <si>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</si>
  <si>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</si>
  <si>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</si>
  <si>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</si>
  <si>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</si>
  <si>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</si>
  <si>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</si>
  <si>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</si>
  <si>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</si>
  <si>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</si>
  <si>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</si>
  <si>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</si>
  <si>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</si>
  <si>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</si>
  <si>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</si>
  <si>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</si>
  <si>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</si>
  <si>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</si>
  <si>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</si>
  <si>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</si>
  <si>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</si>
  <si>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</si>
  <si>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</si>
  <si>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</si>
  <si>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</si>
  <si>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</si>
  <si>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</si>
  <si>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</si>
  <si>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</si>
  <si>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</si>
  <si>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</si>
  <si>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</si>
  <si>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</si>
  <si>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</si>
  <si>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</si>
  <si>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</si>
  <si>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</si>
  <si>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</si>
  <si>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</si>
  <si>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</si>
  <si>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</si>
  <si>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</si>
  <si>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</si>
  <si>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</si>
  <si>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</si>
  <si>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</si>
  <si>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</si>
  <si>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</si>
  <si>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</si>
  <si>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</si>
  <si>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</si>
  <si>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</si>
  <si>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</si>
  <si>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</si>
  <si>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</si>
  <si>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</si>
  <si>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</si>
  <si>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</si>
  <si>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</si>
  <si>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</si>
  <si>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</si>
  <si>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</si>
  <si>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</si>
  <si>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</si>
  <si>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</si>
  <si>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</si>
  <si>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</si>
  <si>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</si>
  <si>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</si>
  <si>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</si>
  <si>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</si>
  <si>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</si>
  <si>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</si>
  <si>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</si>
  <si>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</si>
  <si>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</si>
  <si>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</si>
  <si>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</si>
  <si>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</si>
  <si>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</si>
  <si>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</si>
  <si>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</si>
  <si>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</si>
  <si>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</si>
  <si>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</si>
  <si>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</si>
  <si>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</si>
  <si>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</si>
  <si>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</si>
  <si>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</si>
  <si>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</si>
  <si>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</si>
  <si>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</si>
  <si>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</si>
  <si>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</si>
  <si>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</si>
  <si>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</si>
  <si>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</si>
  <si>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</si>
  <si>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</si>
  <si>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</si>
  <si>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</si>
  <si>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</si>
  <si>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</si>
  <si>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</si>
  <si>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</si>
  <si>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</si>
  <si>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</si>
  <si>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</si>
  <si>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</si>
  <si>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</si>
  <si>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</si>
  <si>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</si>
  <si>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</si>
  <si>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</si>
  <si>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</si>
  <si>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</si>
  <si>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</si>
  <si>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</si>
  <si>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</si>
  <si>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</si>
  <si>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</si>
  <si>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</si>
  <si>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</si>
  <si>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</si>
  <si>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</si>
  <si>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</si>
  <si>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</si>
  <si>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</si>
  <si>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</si>
  <si>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</si>
  <si>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</si>
  <si>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</si>
  <si>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</si>
  <si>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</si>
  <si>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</si>
  <si>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</si>
  <si>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</si>
  <si>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</si>
  <si>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</si>
  <si>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</si>
  <si>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</si>
  <si>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</si>
  <si>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</si>
  <si>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</si>
  <si>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</si>
  <si>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</si>
  <si>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</si>
  <si>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</si>
  <si>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</si>
  <si>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</si>
  <si>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</si>
  <si>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</si>
  <si>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</si>
  <si>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</si>
  <si>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</si>
  <si>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</si>
  <si>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</si>
  <si>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</si>
  <si>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</si>
  <si>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</si>
  <si>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</si>
  <si>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</si>
  <si>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</si>
  <si>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</si>
  <si>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</si>
  <si>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</si>
  <si>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</si>
  <si>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</si>
  <si>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</si>
  <si>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</si>
  <si>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</si>
  <si>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</si>
  <si>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</si>
  <si>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</si>
  <si>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</si>
  <si>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</si>
  <si>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</si>
  <si>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</si>
  <si>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</si>
  <si>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</si>
  <si>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</si>
  <si>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</si>
  <si>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</si>
  <si>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</si>
  <si>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</si>
  <si>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</si>
  <si>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</si>
  <si>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</si>
  <si>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</si>
  <si>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</si>
  <si>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</si>
  <si>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</si>
  <si>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</si>
  <si>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</si>
  <si>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</si>
  <si>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</si>
  <si>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</si>
  <si>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</si>
  <si>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</si>
  <si>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</si>
  <si>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</si>
  <si>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</si>
  <si>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</si>
  <si>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</si>
  <si>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</si>
  <si>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</si>
  <si>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</si>
  <si>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</si>
  <si>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</si>
  <si>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</si>
  <si>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</si>
  <si>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</si>
  <si>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</si>
  <si>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</si>
  <si>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</si>
  <si>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</si>
  <si>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</si>
  <si>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</si>
  <si>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</si>
  <si>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</si>
  <si>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</si>
  <si>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</si>
  <si>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</si>
  <si>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</si>
  <si>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</si>
  <si>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</si>
  <si>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</si>
  <si>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</si>
  <si>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</si>
  <si>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</si>
  <si>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</si>
  <si>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</si>
  <si>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</si>
  <si>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</si>
  <si>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</si>
  <si>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</si>
  <si>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</si>
  <si>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</si>
  <si>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</si>
  <si>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</si>
  <si>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</si>
  <si>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</si>
  <si>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</si>
  <si>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</si>
  <si>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</si>
  <si>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</si>
  <si>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</si>
  <si>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</si>
  <si>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</si>
  <si>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</si>
  <si>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</si>
  <si>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</si>
  <si>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</si>
  <si>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</si>
  <si>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</si>
  <si>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</si>
  <si>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</si>
  <si>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</si>
  <si>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</si>
  <si>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</si>
  <si>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</si>
  <si>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</si>
  <si>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</si>
  <si>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</si>
  <si>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</si>
  <si>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</si>
  <si>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</si>
  <si>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</si>
  <si>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</si>
  <si>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</si>
  <si>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</si>
  <si>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</si>
  <si>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</si>
  <si>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</si>
  <si>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</si>
  <si>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</si>
  <si>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</si>
  <si>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</si>
  <si>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</si>
  <si>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</si>
  <si>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</si>
  <si>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</si>
  <si>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</si>
  <si>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</si>
  <si>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</si>
  <si>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</si>
  <si>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</si>
  <si>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</si>
  <si>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</si>
  <si>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</si>
  <si>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</si>
  <si>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</si>
  <si>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</si>
  <si>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</si>
  <si>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</si>
  <si>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</si>
  <si>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</si>
  <si>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</si>
  <si>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</si>
  <si>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</si>
  <si>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</si>
  <si>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</si>
  <si>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</si>
  <si>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</si>
  <si>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</si>
  <si>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</si>
  <si>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</si>
  <si>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</si>
  <si>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</si>
  <si>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</si>
  <si>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</si>
  <si>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</si>
  <si>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</si>
  <si>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</si>
  <si>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</si>
  <si>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</si>
  <si>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</si>
  <si>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</si>
  <si>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</si>
  <si>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</si>
  <si>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</si>
  <si>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</si>
  <si>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</si>
  <si>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</si>
  <si>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</si>
  <si>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</si>
  <si>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</si>
  <si>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</si>
  <si>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</si>
  <si>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</si>
  <si>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</si>
  <si>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</si>
  <si>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</si>
  <si>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</si>
  <si>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</si>
  <si>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</si>
  <si>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</si>
  <si>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</si>
  <si>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</si>
  <si>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</si>
  <si>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</si>
  <si>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</si>
  <si>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</si>
  <si>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</si>
  <si>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</si>
  <si>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</si>
  <si>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</si>
  <si>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</si>
  <si>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</si>
  <si>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</si>
  <si>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</si>
  <si>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</si>
  <si>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</si>
  <si>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</si>
  <si>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</si>
  <si>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</si>
  <si>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</si>
  <si>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</si>
  <si>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</si>
  <si>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</si>
  <si>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</si>
  <si>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</si>
  <si>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</si>
  <si>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</si>
  <si>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</si>
  <si>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</si>
  <si>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</si>
  <si>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</si>
  <si>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</si>
  <si>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</si>
  <si>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</si>
  <si>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</si>
  <si>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</si>
  <si>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</si>
  <si>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</si>
  <si>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</si>
  <si>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</si>
  <si>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</si>
  <si>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</si>
  <si>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</si>
  <si>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</si>
  <si>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</si>
  <si>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</si>
  <si>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</si>
  <si>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</si>
  <si>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</si>
  <si>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</si>
  <si>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</si>
  <si>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</si>
  <si>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</si>
  <si>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</si>
  <si>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</si>
  <si>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</si>
  <si>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</si>
  <si>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</si>
  <si>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</si>
  <si>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</si>
  <si>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</si>
  <si>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</si>
  <si>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</si>
  <si>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</si>
  <si>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</si>
  <si>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</si>
  <si>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</si>
  <si>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</si>
  <si>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</si>
  <si>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</si>
  <si>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</si>
  <si>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</si>
  <si>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</si>
  <si>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</si>
  <si>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</si>
  <si>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</si>
  <si>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</si>
  <si>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</si>
  <si>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</si>
  <si>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</si>
  <si>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</si>
  <si>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</si>
  <si>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</si>
  <si>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</si>
  <si>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</si>
  <si>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</si>
  <si>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</si>
  <si>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</si>
  <si>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</si>
  <si>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</si>
  <si>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</si>
  <si>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</si>
  <si>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</si>
  <si>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</si>
  <si>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</si>
  <si>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</si>
  <si>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</si>
  <si>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</si>
  <si>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</si>
  <si>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</si>
  <si>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</si>
  <si>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</si>
  <si>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</si>
  <si>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</si>
  <si>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</si>
  <si>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</si>
  <si>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</si>
  <si>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</si>
  <si>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</si>
  <si>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</si>
  <si>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</si>
  <si>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</si>
  <si>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</si>
  <si>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</si>
  <si>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</si>
  <si>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</si>
  <si>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</si>
  <si>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</si>
  <si>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</si>
  <si>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</si>
  <si>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</si>
  <si>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</si>
  <si>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</si>
  <si>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</si>
  <si>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</si>
  <si>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</si>
  <si>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</si>
  <si>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</si>
  <si>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</si>
  <si>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</si>
  <si>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</si>
  <si>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</si>
  <si>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</si>
  <si>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</si>
  <si>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</si>
  <si>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</si>
  <si>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</si>
  <si>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</si>
  <si>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</si>
  <si>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</si>
  <si>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</si>
  <si>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</si>
  <si>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</si>
  <si>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</si>
  <si>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</si>
  <si>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</si>
  <si>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</si>
  <si>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</si>
  <si>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</si>
  <si>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</si>
  <si>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</si>
  <si>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</si>
  <si>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</si>
  <si>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</si>
  <si>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</si>
  <si>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</si>
  <si>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</si>
  <si>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</si>
  <si>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</si>
  <si>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</si>
  <si>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</si>
  <si>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</si>
  <si>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</si>
  <si>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</si>
  <si>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</si>
  <si>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</si>
  <si>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</si>
  <si>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</si>
  <si>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</si>
  <si>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</si>
  <si>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</si>
  <si>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</si>
  <si>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</si>
  <si>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</si>
  <si>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</si>
  <si>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</si>
  <si>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</si>
  <si>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</si>
  <si>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</si>
  <si>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</si>
  <si>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</si>
  <si>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</si>
  <si>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</si>
  <si>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</si>
  <si>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</si>
  <si>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</si>
  <si>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</si>
  <si>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</si>
  <si>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</si>
  <si>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</si>
  <si>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</si>
  <si>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</si>
  <si>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</si>
  <si>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</si>
  <si>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</si>
  <si>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</si>
  <si>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</si>
  <si>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</si>
  <si>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</si>
  <si>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</si>
  <si>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</si>
  <si>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</si>
  <si>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</si>
  <si>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</si>
  <si>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</si>
  <si>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</si>
  <si>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</si>
  <si>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</si>
  <si>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</si>
  <si>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</si>
  <si>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</si>
  <si>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</si>
  <si>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</si>
  <si>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</si>
  <si>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</si>
  <si>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</si>
  <si>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</si>
  <si>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</si>
  <si>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</si>
  <si>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</si>
  <si>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</si>
  <si>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</si>
  <si>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</si>
  <si>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</si>
  <si>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</si>
  <si>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</si>
  <si>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</si>
  <si>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</si>
  <si>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</si>
  <si>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</si>
  <si>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</si>
  <si>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</si>
  <si>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</si>
  <si>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</si>
  <si>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</si>
  <si>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</si>
  <si>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</si>
  <si>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</si>
  <si>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</si>
  <si>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</si>
  <si>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</si>
  <si>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</si>
  <si>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</si>
  <si>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</si>
  <si>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</si>
  <si>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</si>
  <si>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</si>
  <si>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</si>
  <si>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</si>
  <si>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</si>
  <si>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</si>
  <si>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</si>
  <si>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</si>
  <si>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</si>
  <si>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</si>
  <si>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</si>
  <si>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</si>
  <si>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</si>
  <si>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</si>
  <si>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</si>
  <si>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</si>
  <si>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</si>
  <si>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</si>
  <si>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</si>
  <si>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</si>
  <si>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</si>
  <si>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</si>
  <si>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</si>
  <si>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</si>
  <si>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</si>
  <si>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</si>
  <si>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</si>
  <si>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</si>
  <si>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</si>
  <si>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</si>
  <si>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</si>
  <si>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</si>
  <si>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</si>
  <si>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</si>
  <si>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</si>
  <si>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</si>
  <si>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</si>
  <si>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</si>
  <si>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</si>
  <si>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</si>
  <si>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</si>
  <si>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</si>
  <si>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</si>
  <si>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</si>
  <si>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</si>
  <si>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</si>
  <si>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</si>
  <si>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</si>
  <si>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</si>
  <si>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</si>
  <si>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</si>
  <si>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</si>
  <si>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</si>
  <si>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</si>
  <si>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</si>
  <si>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</si>
  <si>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</si>
  <si>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</si>
  <si>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</si>
  <si>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</si>
  <si>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</si>
  <si>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</si>
  <si>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</si>
  <si>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</si>
  <si>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</si>
  <si>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</si>
  <si>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</si>
  <si>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</si>
  <si>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</si>
  <si>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</si>
  <si>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</si>
  <si>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</si>
  <si>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</si>
  <si>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</si>
  <si>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</si>
  <si>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</si>
  <si>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</si>
  <si>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</si>
  <si>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</si>
  <si>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</si>
  <si>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</si>
  <si>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</si>
  <si>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</si>
  <si>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</si>
  <si>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</si>
  <si>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</si>
  <si>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</si>
  <si>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</si>
  <si>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</si>
  <si>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</si>
  <si>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</si>
  <si>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</si>
  <si>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</si>
  <si>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</si>
  <si>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</si>
  <si>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</si>
  <si>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</si>
  <si>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</si>
  <si>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</si>
  <si>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</si>
  <si>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</si>
  <si>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</si>
  <si>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</si>
  <si>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</si>
  <si>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</si>
  <si>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</si>
  <si>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</si>
  <si>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</si>
  <si>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</si>
  <si>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</si>
  <si>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</si>
  <si>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</si>
  <si>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</si>
  <si>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</si>
  <si>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</si>
  <si>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</si>
  <si>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</si>
  <si>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</si>
  <si>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</si>
  <si>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</si>
  <si>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</si>
  <si>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</si>
  <si>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</si>
  <si>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</si>
  <si>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</si>
  <si>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</si>
  <si>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</si>
  <si>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</si>
  <si>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</si>
  <si>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</si>
  <si>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</si>
  <si>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</si>
  <si>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</si>
  <si>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</si>
  <si>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</si>
  <si>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</si>
  <si>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</si>
  <si>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</si>
  <si>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</si>
  <si>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</si>
  <si>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</si>
  <si>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</si>
  <si>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</si>
  <si>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</si>
  <si>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</si>
  <si>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</si>
  <si>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</si>
  <si>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</si>
  <si>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</si>
  <si>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</si>
  <si>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</si>
  <si>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</si>
  <si>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</si>
  <si>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</si>
  <si>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</si>
  <si>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</si>
  <si>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</si>
  <si>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</si>
  <si>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</si>
  <si>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</si>
  <si>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</si>
  <si>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</si>
  <si>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</si>
  <si>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</si>
  <si>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</si>
  <si>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</si>
  <si>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</si>
  <si>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</si>
  <si>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</si>
  <si>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</si>
  <si>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</si>
  <si>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</si>
  <si>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</si>
  <si>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</si>
  <si>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</si>
  <si>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</si>
  <si>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</si>
  <si>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</si>
  <si>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</si>
  <si>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</si>
  <si>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</si>
  <si>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</si>
  <si>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</si>
  <si>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</si>
  <si>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</si>
  <si>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</si>
  <si>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</si>
  <si>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</si>
  <si>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</si>
  <si>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</si>
  <si>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</si>
  <si>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</si>
  <si>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</si>
  <si>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</si>
  <si>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</si>
  <si>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</si>
  <si>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</si>
  <si>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</si>
  <si>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</si>
  <si>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</si>
  <si>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</si>
  <si>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</si>
  <si>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</si>
  <si>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</si>
  <si>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</si>
  <si>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</si>
  <si>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</si>
  <si>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</si>
  <si>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</si>
  <si>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</si>
  <si>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</si>
  <si>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</si>
  <si>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</si>
  <si>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</si>
  <si>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</si>
  <si>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</si>
  <si>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</si>
  <si>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</si>
  <si>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</si>
  <si>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</si>
  <si>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</si>
  <si>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</si>
  <si>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</si>
  <si>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</si>
  <si>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</si>
  <si>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</si>
  <si>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</si>
  <si>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</si>
  <si>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</si>
  <si>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</si>
  <si>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</si>
  <si>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</si>
  <si>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</si>
  <si>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</si>
  <si>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</si>
  <si>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</si>
  <si>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</si>
  <si>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</si>
  <si>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</si>
  <si>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</si>
  <si>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</si>
  <si>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</si>
  <si>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</si>
  <si>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</si>
  <si>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</si>
  <si>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</si>
  <si>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</si>
  <si>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</si>
  <si>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</si>
  <si>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</si>
  <si>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</si>
  <si>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</si>
  <si>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</si>
  <si>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</si>
  <si>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</si>
  <si>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</si>
  <si>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</si>
  <si>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</si>
  <si>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</si>
  <si>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</si>
  <si>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</si>
  <si>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</si>
  <si>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</si>
  <si>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</si>
  <si>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</si>
  <si>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</si>
  <si>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</si>
  <si>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</si>
  <si>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</si>
  <si>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</si>
  <si>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</si>
  <si>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</si>
  <si>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</si>
  <si>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</si>
  <si>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</si>
  <si>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</si>
  <si>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</si>
  <si>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</si>
  <si>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</si>
  <si>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</si>
  <si>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</si>
  <si>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</si>
  <si>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</si>
  <si>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</si>
  <si>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</si>
  <si>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</si>
  <si>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</si>
  <si>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</si>
  <si>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</si>
  <si>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</si>
  <si>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</si>
  <si>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</si>
  <si>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</si>
  <si>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</si>
  <si>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</si>
  <si>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</si>
  <si>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</si>
  <si>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</si>
  <si>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</si>
  <si>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</si>
  <si>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</si>
  <si>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</si>
  <si>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</si>
  <si>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</si>
  <si>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</si>
  <si>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</si>
  <si>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</si>
  <si>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</si>
  <si>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</si>
  <si>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</si>
  <si>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</si>
  <si>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</si>
  <si>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</si>
  <si>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</si>
  <si>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</si>
  <si>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</si>
  <si>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</si>
  <si>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</si>
  <si>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</si>
  <si>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</si>
  <si>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</si>
  <si>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</si>
  <si>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</si>
  <si>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</si>
  <si>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</si>
  <si>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</si>
  <si>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</si>
  <si>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</si>
  <si>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</si>
  <si>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</si>
  <si>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</si>
  <si>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</si>
  <si>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</si>
  <si>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</si>
  <si>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</si>
  <si>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</si>
  <si>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</si>
  <si>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</si>
  <si>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</si>
  <si>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</si>
  <si>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</si>
  <si>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</si>
  <si>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</si>
  <si>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</si>
  <si>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</si>
  <si>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</si>
  <si>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</si>
  <si>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</si>
  <si>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</si>
  <si>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</si>
  <si>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</si>
  <si>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</si>
  <si>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</si>
  <si>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</si>
  <si>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</si>
  <si>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</si>
  <si>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</si>
  <si>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</si>
  <si>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</si>
  <si>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</si>
  <si>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</si>
  <si>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</si>
  <si>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</si>
  <si>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</si>
  <si>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</si>
  <si>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</si>
  <si>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</si>
  <si>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</si>
  <si>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</si>
  <si>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</si>
  <si>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</si>
  <si>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</si>
  <si>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</si>
  <si>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</si>
  <si>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</si>
  <si>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</si>
  <si>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</si>
  <si>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</si>
  <si>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</si>
  <si>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</si>
  <si>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</si>
  <si>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</si>
  <si>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</si>
  <si>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</si>
  <si>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</si>
  <si>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</si>
  <si>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</si>
  <si>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</si>
  <si>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</si>
  <si>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</si>
  <si>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</si>
  <si>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</si>
  <si>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</si>
  <si>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</si>
  <si>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</si>
  <si>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</si>
  <si>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</si>
  <si>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</si>
  <si>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</si>
  <si>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</si>
  <si>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</si>
  <si>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</si>
  <si>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</si>
  <si>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</si>
  <si>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</si>
  <si>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</si>
  <si>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</si>
  <si>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</si>
  <si>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</si>
  <si>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</si>
  <si>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</si>
  <si>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</si>
  <si>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</si>
  <si>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</si>
  <si>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</si>
  <si>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</si>
  <si>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</si>
  <si>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</si>
  <si>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</si>
  <si>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</si>
  <si>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</si>
  <si>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</si>
  <si>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</si>
  <si>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</si>
  <si>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</si>
  <si>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</si>
  <si>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</si>
  <si>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</si>
  <si>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</si>
  <si>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</si>
  <si>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</si>
  <si>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</si>
  <si>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</si>
  <si>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</si>
  <si>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</si>
  <si>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</si>
  <si>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</si>
  <si>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</si>
  <si>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</si>
  <si>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</si>
  <si>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</si>
  <si>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</si>
  <si>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</si>
  <si>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</si>
  <si>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</si>
  <si>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</si>
  <si>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</si>
  <si>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</si>
  <si>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</si>
  <si>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</si>
  <si>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</si>
  <si>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</si>
  <si>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</si>
  <si>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</si>
  <si>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</si>
  <si>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</si>
  <si>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</si>
  <si>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</si>
  <si>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</si>
  <si>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</si>
  <si>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</si>
  <si>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</si>
  <si>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</si>
  <si>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</si>
  <si>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</si>
  <si>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</si>
  <si>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</si>
  <si>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</si>
  <si>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</si>
  <si>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</si>
  <si>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</si>
  <si>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</si>
  <si>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</si>
  <si>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</si>
  <si>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</si>
  <si>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</si>
  <si>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</si>
  <si>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</si>
  <si>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</si>
  <si>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</si>
  <si>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</si>
  <si>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</si>
  <si>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</si>
  <si>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</si>
  <si>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</si>
  <si>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</si>
  <si>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</si>
  <si>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</si>
  <si>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</si>
  <si>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</si>
  <si>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</si>
  <si>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</si>
  <si>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</si>
  <si>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</si>
  <si>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</si>
  <si>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</si>
  <si>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</si>
  <si>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</si>
  <si>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</si>
  <si>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</si>
  <si>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</si>
  <si>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</si>
  <si>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</si>
  <si>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</si>
  <si>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</si>
  <si>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</si>
  <si>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</si>
  <si>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</si>
  <si>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</si>
  <si>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</si>
  <si>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</si>
  <si>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</si>
  <si>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</si>
  <si>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</si>
  <si>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</si>
  <si>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</si>
  <si>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</si>
  <si>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</si>
  <si>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</si>
  <si>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</si>
  <si>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</si>
  <si>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</si>
  <si>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</si>
  <si>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</si>
  <si>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</si>
  <si>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</si>
  <si>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</si>
  <si>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</si>
  <si>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</si>
  <si>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</si>
  <si>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</si>
  <si>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</si>
  <si>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</si>
  <si>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</si>
  <si>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</si>
  <si>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</si>
  <si>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</si>
  <si>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</si>
  <si>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</si>
  <si>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</si>
  <si>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</si>
  <si>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</si>
  <si>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</si>
  <si>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</si>
  <si>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</si>
  <si>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</si>
  <si>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</si>
  <si>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</si>
  <si>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</si>
  <si>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</si>
  <si>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</si>
  <si>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</si>
  <si>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</si>
  <si>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</si>
  <si>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</si>
  <si>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</si>
  <si>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</si>
  <si>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</si>
  <si>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</si>
  <si>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</si>
  <si>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</si>
  <si>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</si>
  <si>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</si>
  <si>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</si>
  <si>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</si>
  <si>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</si>
  <si>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</si>
  <si>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</si>
  <si>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</si>
  <si>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</si>
  <si>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</si>
  <si>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</si>
  <si>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</si>
  <si>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</si>
  <si>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</si>
  <si>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</si>
  <si>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</si>
  <si>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</si>
  <si>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</si>
  <si>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</si>
  <si>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</si>
  <si>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</si>
  <si>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</si>
  <si>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</si>
  <si>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</si>
  <si>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</si>
  <si>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</si>
  <si>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</si>
  <si>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</si>
  <si>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</si>
  <si>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</si>
  <si>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</si>
  <si>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</si>
  <si>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</si>
  <si>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</si>
  <si>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</si>
  <si>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</si>
  <si>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</si>
  <si>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</si>
  <si>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</si>
  <si>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</si>
  <si>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</si>
  <si>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</si>
  <si>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</si>
  <si>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</si>
  <si>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</si>
  <si>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</si>
  <si>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</si>
  <si>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</si>
  <si>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</si>
  <si>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</si>
  <si>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</si>
  <si>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</si>
  <si>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</si>
  <si>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</si>
  <si>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</si>
  <si>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</si>
  <si>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</si>
  <si>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</si>
  <si>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</si>
  <si>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</si>
  <si>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</si>
  <si>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</si>
  <si>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</si>
  <si>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</si>
  <si>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</si>
  <si>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</si>
  <si>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</si>
  <si>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</si>
  <si>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</si>
  <si>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</si>
  <si>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</si>
  <si>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</si>
  <si>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</si>
  <si>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</si>
  <si>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</si>
  <si>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</si>
  <si>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</si>
  <si>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</si>
  <si>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</si>
  <si>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</si>
  <si>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</si>
  <si>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</si>
  <si>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</si>
  <si>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</si>
  <si>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</si>
  <si>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</si>
  <si>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</si>
  <si>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</si>
  <si>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</si>
  <si>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</si>
  <si>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</si>
  <si>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</si>
  <si>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</si>
  <si>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</si>
  <si>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</si>
  <si>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</si>
  <si>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</si>
  <si>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</si>
  <si>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</si>
  <si>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</si>
  <si>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</si>
  <si>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</si>
  <si>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</si>
  <si>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</si>
  <si>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</si>
  <si>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</si>
  <si>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</si>
  <si>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</si>
  <si>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</si>
  <si>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</si>
  <si>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</si>
  <si>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</si>
  <si>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</si>
  <si>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</si>
  <si>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</si>
  <si>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</si>
  <si>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</si>
  <si>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</si>
  <si>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</si>
  <si>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</si>
  <si>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</si>
  <si>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</si>
  <si>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</si>
  <si>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</si>
  <si>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</si>
  <si>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</si>
  <si>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</si>
  <si>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</si>
  <si>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</si>
  <si>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</si>
  <si>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</si>
  <si>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</si>
  <si>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</si>
  <si>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</si>
  <si>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</si>
  <si>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</si>
  <si>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</si>
  <si>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</si>
  <si>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</si>
  <si>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</si>
  <si>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</si>
  <si>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</si>
  <si>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</si>
  <si>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</si>
  <si>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</si>
  <si>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</si>
  <si>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</si>
  <si>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</si>
  <si>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</si>
  <si>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</si>
  <si>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</si>
  <si>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</si>
  <si>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</si>
  <si>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</si>
  <si>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</si>
  <si>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</si>
  <si>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</si>
  <si>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</si>
  <si>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</si>
  <si>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</si>
  <si>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</si>
  <si>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</si>
  <si>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</si>
  <si>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</si>
  <si>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</si>
  <si>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</si>
  <si>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</si>
  <si>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</si>
  <si>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</si>
  <si>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</si>
  <si>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</si>
  <si>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</si>
  <si>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</si>
  <si>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</si>
  <si>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</si>
  <si>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</si>
  <si>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</si>
  <si>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</si>
  <si>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</si>
  <si>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</si>
  <si>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</si>
  <si>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</si>
  <si>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</si>
  <si>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</si>
  <si>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</si>
  <si>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</si>
  <si>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</si>
  <si>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</si>
  <si>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</si>
  <si>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</si>
  <si>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</si>
  <si>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</si>
  <si>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</si>
  <si>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</si>
  <si>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</si>
  <si>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</si>
  <si>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</si>
  <si>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</si>
  <si>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</si>
  <si>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</si>
  <si>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</si>
  <si>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</si>
  <si>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</si>
  <si>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</si>
  <si>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</si>
  <si>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</si>
  <si>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</si>
  <si>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</si>
  <si>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</si>
  <si>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</si>
  <si>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</si>
  <si>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</si>
  <si>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</si>
  <si>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</si>
  <si>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</si>
  <si>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</si>
  <si>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</si>
  <si>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</si>
  <si>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</si>
  <si>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</si>
  <si>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</si>
  <si>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</si>
  <si>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</si>
  <si>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</si>
  <si>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</si>
  <si>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</si>
  <si>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</si>
  <si>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</si>
  <si>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</si>
  <si>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</si>
  <si>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</si>
  <si>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</si>
  <si>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</si>
  <si>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</si>
  <si>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</si>
  <si>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</si>
  <si>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</si>
  <si>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</si>
  <si>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</si>
  <si>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</si>
  <si>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</si>
  <si>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</si>
  <si>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</si>
  <si>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</si>
  <si>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</si>
  <si>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</si>
  <si>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</si>
  <si>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</si>
  <si>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</si>
  <si>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</si>
  <si>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</si>
  <si>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</si>
  <si>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</si>
  <si>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</si>
  <si>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</si>
  <si>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</si>
  <si>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</si>
  <si>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</si>
  <si>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</si>
  <si>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</si>
  <si>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</si>
  <si>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</si>
  <si>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</si>
  <si>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</si>
  <si>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</si>
  <si>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</si>
  <si>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</si>
  <si>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</si>
  <si>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</si>
  <si>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</si>
  <si>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</si>
  <si>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</si>
  <si>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</si>
  <si>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</si>
  <si>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</si>
  <si>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</si>
  <si>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</si>
  <si>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</si>
  <si>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</si>
  <si>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</si>
  <si>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</si>
  <si>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</si>
  <si>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</si>
  <si>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</si>
  <si>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</si>
  <si>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</si>
  <si>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</si>
  <si>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</si>
  <si>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</si>
  <si>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</si>
  <si>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</si>
  <si>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</si>
  <si>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</si>
  <si>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</si>
  <si>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</si>
  <si>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</si>
  <si>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</si>
  <si>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</si>
  <si>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</si>
  <si>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</si>
  <si>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</si>
  <si>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</si>
  <si>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</si>
  <si>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</si>
  <si>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</si>
  <si>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</si>
  <si>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</si>
  <si>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</si>
  <si>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</si>
  <si>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</si>
  <si>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</si>
  <si>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</si>
  <si>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</si>
  <si>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</si>
  <si>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</si>
  <si>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</si>
  <si>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</si>
  <si>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</si>
  <si>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</si>
  <si>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</si>
  <si>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</si>
  <si>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</si>
  <si>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</si>
  <si>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</si>
  <si>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</si>
  <si>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</si>
  <si>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</si>
  <si>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</si>
  <si>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</si>
  <si>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</si>
  <si>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</si>
  <si>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</si>
  <si>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</si>
  <si>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</si>
  <si>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</si>
  <si>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</si>
  <si>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</si>
  <si>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</si>
  <si>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</si>
  <si>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</si>
  <si>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</si>
  <si>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</si>
  <si>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</si>
  <si>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</si>
  <si>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</si>
  <si>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</si>
  <si>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</si>
  <si>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</si>
  <si>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</si>
  <si>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</si>
  <si>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</si>
  <si>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</si>
  <si>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</si>
  <si>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</si>
  <si>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</si>
  <si>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</si>
  <si>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</si>
  <si>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</si>
  <si>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</si>
  <si>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</si>
  <si>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</si>
  <si>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</si>
  <si>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</si>
  <si>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</si>
  <si>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</si>
  <si>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</si>
  <si>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</si>
  <si>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</si>
  <si>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</si>
  <si>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</si>
  <si>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</si>
  <si>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</si>
  <si>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</si>
  <si>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</si>
  <si>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</si>
  <si>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</si>
  <si>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</si>
  <si>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</si>
  <si>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</si>
  <si>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</si>
  <si>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</si>
  <si>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</si>
  <si>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</si>
  <si>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</si>
  <si>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</si>
  <si>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</si>
  <si>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</si>
  <si>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</si>
  <si>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</si>
  <si>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</si>
  <si>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</si>
  <si>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</si>
  <si>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</si>
  <si>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</si>
  <si>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</si>
  <si>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</si>
  <si>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</si>
  <si>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</si>
  <si>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</si>
  <si>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</si>
  <si>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</si>
  <si>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</si>
  <si>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</si>
  <si>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</si>
  <si>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</si>
  <si>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</si>
  <si>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</si>
  <si>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</si>
  <si>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</si>
  <si>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</si>
  <si>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</si>
  <si>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</si>
  <si>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</si>
  <si>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</si>
  <si>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</si>
  <si>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</si>
  <si>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</si>
  <si>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</si>
  <si>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</si>
  <si>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</si>
  <si>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</si>
  <si>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</si>
  <si>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</si>
  <si>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</si>
  <si>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</si>
  <si>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</si>
  <si>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</si>
  <si>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</si>
  <si>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</si>
  <si>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</si>
  <si>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</si>
  <si>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</si>
  <si>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</si>
  <si>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</si>
  <si>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</si>
  <si>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</si>
  <si>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</si>
  <si>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</si>
  <si>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</si>
  <si>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</si>
  <si>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</si>
  <si>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</si>
  <si>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</si>
  <si>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</si>
  <si>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</si>
  <si>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</si>
  <si>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</si>
  <si>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</si>
  <si>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</si>
  <si>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</si>
  <si>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</si>
  <si>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</si>
  <si>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</si>
  <si>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</si>
  <si>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</si>
  <si>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</si>
  <si>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</si>
  <si>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</si>
  <si>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</si>
  <si>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</si>
  <si>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</si>
  <si>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</si>
  <si>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</si>
  <si>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</si>
  <si>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</si>
  <si>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</si>
  <si>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</si>
  <si>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</si>
  <si>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</si>
  <si>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</si>
  <si>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</si>
  <si>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</si>
  <si>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</si>
  <si>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</si>
  <si>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</si>
  <si>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</si>
  <si>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</si>
  <si>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</si>
  <si>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</si>
  <si>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</si>
  <si>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</si>
  <si>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</si>
  <si>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</si>
  <si>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</si>
  <si>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</si>
  <si>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</si>
  <si>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</si>
  <si>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</si>
  <si>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</si>
  <si>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</si>
  <si>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</si>
  <si>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</si>
  <si>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</si>
  <si>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</si>
  <si>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</si>
  <si>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</si>
  <si>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</si>
  <si>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</si>
  <si>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</si>
  <si>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</si>
  <si>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</si>
  <si>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</si>
  <si>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</si>
  <si>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</si>
  <si>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</si>
  <si>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</si>
  <si>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</si>
  <si>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</si>
  <si>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</si>
  <si>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</si>
  <si>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</si>
  <si>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</si>
  <si>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</si>
  <si>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</si>
  <si>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</si>
  <si>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</si>
  <si>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</si>
  <si>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</si>
  <si>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</si>
  <si>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</si>
  <si>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</si>
  <si>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</si>
  <si>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</si>
  <si>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</si>
  <si>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</si>
  <si>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</si>
  <si>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</si>
  <si>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</si>
  <si>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</si>
  <si>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</si>
  <si>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</si>
  <si>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</si>
  <si>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</si>
  <si>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</si>
  <si>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</si>
  <si>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</si>
  <si>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</si>
  <si>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</si>
  <si>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</si>
  <si>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</si>
  <si>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</si>
  <si>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</si>
  <si>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</si>
  <si>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</si>
  <si>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</si>
  <si>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</si>
  <si>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</si>
  <si>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</si>
  <si>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</si>
  <si>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</si>
  <si>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</si>
  <si>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</si>
  <si>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</si>
  <si>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</si>
  <si>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</si>
  <si>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</si>
  <si>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</si>
  <si>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</si>
  <si>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</si>
  <si>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</si>
  <si>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</si>
  <si>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</si>
  <si>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</si>
  <si>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</si>
  <si>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</si>
  <si>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</si>
  <si>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</si>
  <si>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</si>
  <si>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</si>
  <si>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</si>
  <si>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</si>
  <si>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</si>
  <si>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</si>
  <si>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</si>
  <si>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</si>
  <si>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</si>
  <si>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</si>
  <si>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</si>
  <si>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</si>
  <si>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</si>
  <si>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</si>
  <si>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</si>
  <si>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</si>
  <si>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</si>
  <si>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</si>
  <si>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</si>
  <si>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</si>
  <si>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</si>
  <si>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</si>
  <si>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</si>
  <si>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</si>
  <si>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</si>
  <si>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</si>
  <si>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</si>
  <si>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</si>
  <si>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</si>
  <si>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</si>
  <si>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</si>
  <si>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</si>
  <si>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</si>
  <si>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</si>
  <si>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</si>
  <si>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</si>
  <si>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</si>
  <si>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</si>
  <si>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</si>
  <si>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</si>
  <si>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</si>
  <si>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</si>
  <si>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</si>
  <si>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</si>
  <si>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</si>
  <si>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</si>
  <si>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</si>
  <si>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</si>
  <si>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</si>
  <si>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</si>
  <si>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</si>
  <si>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</si>
  <si>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</si>
  <si>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</si>
  <si>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</si>
  <si>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</si>
  <si>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</si>
  <si>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</si>
  <si>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</si>
  <si>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</si>
  <si>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</si>
  <si>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</si>
  <si>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</si>
  <si>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</si>
  <si>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</si>
  <si>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</si>
  <si>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</si>
  <si>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</si>
  <si>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</si>
  <si>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</si>
  <si>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</si>
  <si>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</si>
  <si>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</si>
  <si>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</si>
  <si>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</si>
  <si>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</si>
  <si>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</si>
  <si>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</si>
  <si>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</si>
  <si>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</si>
  <si>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</si>
  <si>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</si>
  <si>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</si>
  <si>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</si>
  <si>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</si>
  <si>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</si>
  <si>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</si>
  <si>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</si>
  <si>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</si>
  <si>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</si>
  <si>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</si>
  <si>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</si>
  <si>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</si>
  <si>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</si>
  <si>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</si>
  <si>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</si>
  <si>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</si>
  <si>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</si>
  <si>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</si>
  <si>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</si>
  <si>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</si>
  <si>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</si>
  <si>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</si>
  <si>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</si>
  <si>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</si>
  <si>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</si>
  <si>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</si>
  <si>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</si>
  <si>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</si>
  <si>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</si>
  <si>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</si>
  <si>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</si>
  <si>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</si>
  <si>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</si>
  <si>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</si>
  <si>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</si>
  <si>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</si>
  <si>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</si>
  <si>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</si>
  <si>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</si>
  <si>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</si>
  <si>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</si>
  <si>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</si>
  <si>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</si>
  <si>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</si>
  <si>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</si>
  <si>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</si>
  <si>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</si>
  <si>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</si>
  <si>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</si>
  <si>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</si>
  <si>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</si>
  <si>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</si>
  <si>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</si>
  <si>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</si>
  <si>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</si>
  <si>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</si>
  <si>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</si>
  <si>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</si>
  <si>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</si>
  <si>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</si>
  <si>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</si>
  <si>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</si>
  <si>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</si>
  <si>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</si>
  <si>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</si>
  <si>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</si>
  <si>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</si>
  <si>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</si>
  <si>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</si>
  <si>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</si>
  <si>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</si>
  <si>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</si>
  <si>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</si>
  <si>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</si>
  <si>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</si>
  <si>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</si>
  <si>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</si>
  <si>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</si>
  <si>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</si>
  <si>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</si>
  <si>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</si>
  <si>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</si>
  <si>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</si>
  <si>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</si>
  <si>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</si>
  <si>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</si>
  <si>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</si>
  <si>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</si>
  <si>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</si>
  <si>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</si>
  <si>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</si>
  <si>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</si>
  <si>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</si>
  <si>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</si>
  <si>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</si>
  <si>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</si>
  <si>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</si>
  <si>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</si>
  <si>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</si>
  <si>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</si>
  <si>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</si>
  <si>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</si>
  <si>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</si>
  <si>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</si>
  <si>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</si>
  <si>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</si>
  <si>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</si>
  <si>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</si>
  <si>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</si>
  <si>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</si>
  <si>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</si>
  <si>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</si>
  <si>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</si>
  <si>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</si>
  <si>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</si>
  <si>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</si>
  <si>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</si>
  <si>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</si>
  <si>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</si>
  <si>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</si>
  <si>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</si>
  <si>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</si>
  <si>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</si>
  <si>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</si>
  <si>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</si>
  <si>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</si>
  <si>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</si>
  <si>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</si>
  <si>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</si>
  <si>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</si>
  <si>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</si>
  <si>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</si>
  <si>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</si>
  <si>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</si>
  <si>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</si>
  <si>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</si>
  <si>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</si>
  <si>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</si>
  <si>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</si>
  <si>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</si>
  <si>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</si>
  <si>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</si>
  <si>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</si>
  <si>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</si>
  <si>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</si>
  <si>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</si>
  <si>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</si>
  <si>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</si>
  <si>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</si>
  <si>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</si>
  <si>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</si>
  <si>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</si>
  <si>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</si>
  <si>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</si>
  <si>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</si>
  <si>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</si>
  <si>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</si>
  <si>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</si>
  <si>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</si>
  <si>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</si>
  <si>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</si>
  <si>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</si>
  <si>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</si>
  <si>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</si>
  <si>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</si>
  <si>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</si>
  <si>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</si>
  <si>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</si>
  <si>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</si>
  <si>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</si>
  <si>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</si>
  <si>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</si>
  <si>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</si>
  <si>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</si>
  <si>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</si>
  <si>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</si>
  <si>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</si>
  <si>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</si>
  <si>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</si>
  <si>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</si>
  <si>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</si>
  <si>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</si>
  <si>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</si>
  <si>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</si>
  <si>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</si>
  <si>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</si>
  <si>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</si>
  <si>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</si>
  <si>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</si>
  <si>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</si>
  <si>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</si>
  <si>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</si>
  <si>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</si>
  <si>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</si>
  <si>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</si>
  <si>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</si>
  <si>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</si>
  <si>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</si>
  <si>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</si>
  <si>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</si>
  <si>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</si>
  <si>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</si>
  <si>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</si>
  <si>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</si>
  <si>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</si>
  <si>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</si>
  <si>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</si>
  <si>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</si>
  <si>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</si>
  <si>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</si>
  <si>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</si>
  <si>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</si>
  <si>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</si>
  <si>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</si>
  <si>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</si>
  <si>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</si>
  <si>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</si>
  <si>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</si>
  <si>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</si>
  <si>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</si>
  <si>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</si>
  <si>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</si>
  <si>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</si>
  <si>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</si>
  <si>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</si>
  <si>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</si>
  <si>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</si>
  <si>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</si>
  <si>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</si>
  <si>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</si>
  <si>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</si>
  <si>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</si>
  <si>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</si>
  <si>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</si>
  <si>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</si>
  <si>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</si>
  <si>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</si>
  <si>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</si>
  <si>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</si>
  <si>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</si>
  <si>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</si>
  <si>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</si>
  <si>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</si>
  <si>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</si>
  <si>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</si>
  <si>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</si>
  <si>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</si>
  <si>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</si>
  <si>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</si>
  <si>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</si>
  <si>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</si>
  <si>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</si>
  <si>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</si>
  <si>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</si>
  <si>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</si>
  <si>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</si>
  <si>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</si>
  <si>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</si>
  <si>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</si>
  <si>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</si>
  <si>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</si>
  <si>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</si>
  <si>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</si>
  <si>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</si>
  <si>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</si>
  <si>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</si>
  <si>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</si>
  <si>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</si>
  <si>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</si>
  <si>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</si>
  <si>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</si>
  <si>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</si>
  <si>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</si>
  <si>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</si>
  <si>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</si>
  <si>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</si>
  <si>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</si>
  <si>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</si>
  <si>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</si>
  <si>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</si>
  <si>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</si>
  <si>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</si>
  <si>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</si>
  <si>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</si>
  <si>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</si>
  <si>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</si>
  <si>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</si>
  <si>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</si>
  <si>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</si>
  <si>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</si>
  <si>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</si>
  <si>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</si>
  <si>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</si>
  <si>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</si>
  <si>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</si>
  <si>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</si>
  <si>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</si>
  <si>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</si>
  <si>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</si>
  <si>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</si>
  <si>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</si>
  <si>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</si>
  <si>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</si>
  <si>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</si>
  <si>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</si>
  <si>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</si>
  <si>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</si>
  <si>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</si>
  <si>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</si>
  <si>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</si>
  <si>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</si>
  <si>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</si>
  <si>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</si>
  <si>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</si>
  <si>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</si>
  <si>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</si>
  <si>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</si>
  <si>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</si>
  <si>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</si>
  <si>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</si>
  <si>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</si>
  <si>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</si>
  <si>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</si>
  <si>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</si>
  <si>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</si>
  <si>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</si>
  <si>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</si>
  <si>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</si>
  <si>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</si>
  <si>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</si>
  <si>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</si>
  <si>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</si>
  <si>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</si>
  <si>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</si>
  <si>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</si>
  <si>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</si>
  <si>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</si>
  <si>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</si>
  <si>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</si>
  <si>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</si>
  <si>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</si>
  <si>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</si>
  <si>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</si>
  <si>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</si>
  <si>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</si>
  <si>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</si>
  <si>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</si>
  <si>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</si>
  <si>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</si>
  <si>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</si>
  <si>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</si>
  <si>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</si>
  <si>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</si>
  <si>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</si>
  <si>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</si>
  <si>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</si>
  <si>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</si>
  <si>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</si>
  <si>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</si>
  <si>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</si>
  <si>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</si>
  <si>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</si>
  <si>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</si>
  <si>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</si>
  <si>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</si>
  <si>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</si>
  <si>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</si>
  <si>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</si>
  <si>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</si>
  <si>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</si>
  <si>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</si>
  <si>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</si>
  <si>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</si>
  <si>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</si>
  <si>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</si>
  <si>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</si>
  <si>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</si>
  <si>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</si>
  <si>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</si>
  <si>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</si>
  <si>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</si>
  <si>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</si>
  <si>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</si>
  <si>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</si>
  <si>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</si>
  <si>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</si>
  <si>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</si>
  <si>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</si>
  <si>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</si>
  <si>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</si>
  <si>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</si>
  <si>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</si>
  <si>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</si>
  <si>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</si>
  <si>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</si>
  <si>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</si>
  <si>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</si>
  <si>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</si>
  <si>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</si>
  <si>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</si>
  <si>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</si>
  <si>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</si>
  <si>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</si>
  <si>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</si>
  <si>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</si>
  <si>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</si>
  <si>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</si>
  <si>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</si>
  <si>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</si>
  <si>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</si>
  <si>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</si>
  <si>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</si>
  <si>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</si>
  <si>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</si>
  <si>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</si>
  <si>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</si>
  <si>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</si>
  <si>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</si>
  <si>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</si>
  <si>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</si>
  <si>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</si>
  <si>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</si>
  <si>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</si>
  <si>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</si>
  <si>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</si>
  <si>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</si>
  <si>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</si>
  <si>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</si>
  <si>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</si>
  <si>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</si>
  <si>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</si>
  <si>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</si>
  <si>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</si>
  <si>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</si>
  <si>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</si>
  <si>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</si>
  <si>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</si>
  <si>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</si>
  <si>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</si>
  <si>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</si>
  <si>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</si>
  <si>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</si>
  <si>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</si>
  <si>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</si>
  <si>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</si>
  <si>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</si>
  <si>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</si>
  <si>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</si>
  <si>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</si>
  <si>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</si>
  <si>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</si>
  <si>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</si>
  <si>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</si>
  <si>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</si>
  <si>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</si>
  <si>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</si>
  <si>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</si>
  <si>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</si>
  <si>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</si>
  <si>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</si>
  <si>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</si>
  <si>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</si>
  <si>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</si>
  <si>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</si>
  <si>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</si>
  <si>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</si>
  <si>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</si>
  <si>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</si>
  <si>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</si>
  <si>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</si>
  <si>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</si>
  <si>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</si>
  <si>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</si>
  <si>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</si>
  <si>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</si>
  <si>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</si>
  <si>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</si>
  <si>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</si>
  <si>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</si>
  <si>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</si>
  <si>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</si>
  <si>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</si>
  <si>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</si>
  <si>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</si>
  <si>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</si>
  <si>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</si>
  <si>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</si>
  <si>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</si>
  <si>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</si>
  <si>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</si>
  <si>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</si>
  <si>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</si>
  <si>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</si>
  <si>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</si>
  <si>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</si>
  <si>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</si>
  <si>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</si>
  <si>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</si>
  <si>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</si>
  <si>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</si>
  <si>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</si>
  <si>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</si>
  <si>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</si>
  <si>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</si>
  <si>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</si>
  <si>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</si>
  <si>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</si>
  <si>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</si>
  <si>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</si>
  <si>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</si>
  <si>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</si>
  <si>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</si>
  <si>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</si>
  <si>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</si>
  <si>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</si>
  <si>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</si>
  <si>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</si>
  <si>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</si>
  <si>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</si>
  <si>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</si>
  <si>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</si>
  <si>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</si>
  <si>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</si>
  <si>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</si>
  <si>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</si>
  <si>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</si>
  <si>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</si>
  <si>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</si>
  <si>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</si>
  <si>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</si>
  <si>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</si>
  <si>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</si>
  <si>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</si>
  <si>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</si>
  <si>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</si>
  <si>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</si>
  <si>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</si>
  <si>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</si>
  <si>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</si>
  <si>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</si>
  <si>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</si>
  <si>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</si>
  <si>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</si>
  <si>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</si>
  <si>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</si>
  <si>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</si>
  <si>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</si>
  <si>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</si>
  <si>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</si>
  <si>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</si>
  <si>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</si>
  <si>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</si>
  <si>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</si>
  <si>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</si>
  <si>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</si>
  <si>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</si>
  <si>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</si>
  <si>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</si>
  <si>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</si>
  <si>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</si>
  <si>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</si>
  <si>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</si>
  <si>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</si>
  <si>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</si>
  <si>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</si>
  <si>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</si>
  <si>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</si>
  <si>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</si>
  <si>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</si>
  <si>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</si>
  <si>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</si>
  <si>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</si>
  <si>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</si>
  <si>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</si>
  <si>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</si>
  <si>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</si>
  <si>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</si>
  <si>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</si>
  <si>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</si>
  <si>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</si>
  <si>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</si>
  <si>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</si>
  <si>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</si>
  <si>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</si>
  <si>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</si>
  <si>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</si>
  <si>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</si>
  <si>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</si>
  <si>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</si>
  <si>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</si>
  <si>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</si>
  <si>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</si>
  <si>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</si>
  <si>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</si>
  <si>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</si>
  <si>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</si>
  <si>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</si>
  <si>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</si>
  <si>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</si>
  <si>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</si>
  <si>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</si>
  <si>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</si>
  <si>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</si>
  <si>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</si>
  <si>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</si>
  <si>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</si>
  <si>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</si>
  <si>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</si>
  <si>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</si>
  <si>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</si>
  <si>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</si>
  <si>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</si>
  <si>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</si>
  <si>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</si>
  <si>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</si>
  <si>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</si>
  <si>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</si>
  <si>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</si>
  <si>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</si>
  <si>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</si>
  <si>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</si>
  <si>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</si>
  <si>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</si>
  <si>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</si>
  <si>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</si>
  <si>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</si>
  <si>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</si>
  <si>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</si>
  <si>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</si>
  <si>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</si>
  <si>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</si>
  <si>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</si>
  <si>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</si>
  <si>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</si>
  <si>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</si>
  <si>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</si>
  <si>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</si>
  <si>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</si>
  <si>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</si>
  <si>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</si>
  <si>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</si>
  <si>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</si>
  <si>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</si>
  <si>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</si>
  <si>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</si>
  <si>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</si>
  <si>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</si>
  <si>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</si>
  <si>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</si>
  <si>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</si>
  <si>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</si>
  <si>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</si>
  <si>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</si>
  <si>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</si>
  <si>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</si>
  <si>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</si>
  <si>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</si>
  <si>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</si>
  <si>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</si>
  <si>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</si>
  <si>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</si>
  <si>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</si>
  <si>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</si>
  <si>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</si>
  <si>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</si>
  <si>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</si>
  <si>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</si>
  <si>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</si>
  <si>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</si>
  <si>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</si>
  <si>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</si>
  <si>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</si>
  <si>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</si>
  <si>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</si>
  <si>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</si>
  <si>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</si>
  <si>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</si>
  <si>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</si>
  <si>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</si>
  <si>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</si>
  <si>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</si>
  <si>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</si>
  <si>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</si>
  <si>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</si>
  <si>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</si>
  <si>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</si>
  <si>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</si>
  <si>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</si>
  <si>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</si>
  <si>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</si>
  <si>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</si>
  <si>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</si>
  <si>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</si>
  <si>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</si>
  <si>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</si>
  <si>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</si>
  <si>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</si>
  <si>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</si>
  <si>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</si>
  <si>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</si>
  <si>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</si>
  <si>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</si>
  <si>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</si>
  <si>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</si>
  <si>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</si>
  <si>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</si>
  <si>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</si>
  <si>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</si>
  <si>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</si>
  <si>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</si>
  <si>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</si>
  <si>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</si>
  <si>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</si>
  <si>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</si>
  <si>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</si>
  <si>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</si>
  <si>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</si>
  <si>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</si>
  <si>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</si>
  <si>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</si>
  <si>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</si>
  <si>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</si>
  <si>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</si>
  <si>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</si>
  <si>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</si>
  <si>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</si>
  <si>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</si>
  <si>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</si>
  <si>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</si>
  <si>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</si>
  <si>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</si>
  <si>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</si>
  <si>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</si>
  <si>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</si>
  <si>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</si>
  <si>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</si>
  <si>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</si>
  <si>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</si>
  <si>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</si>
  <si>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</si>
  <si>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</si>
  <si>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</si>
  <si>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</si>
  <si>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</si>
  <si>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</si>
  <si>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</si>
  <si>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</si>
  <si>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</si>
  <si>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</si>
  <si>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</si>
  <si>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</si>
  <si>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</si>
  <si>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</si>
  <si>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</si>
  <si>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</si>
  <si>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</si>
  <si>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</si>
  <si>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</si>
  <si>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</si>
  <si>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</si>
  <si>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</si>
  <si>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</si>
  <si>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</si>
  <si>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</si>
  <si>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</si>
  <si>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</si>
  <si>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</si>
  <si>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</si>
  <si>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</si>
  <si>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</si>
  <si>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</si>
  <si>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</si>
  <si>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</si>
  <si>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</si>
  <si>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</si>
  <si>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</si>
  <si>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</si>
  <si>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</si>
  <si>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</si>
  <si>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</si>
  <si>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</si>
  <si>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</si>
  <si>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</si>
  <si>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</si>
  <si>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</si>
  <si>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</si>
  <si>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</si>
  <si>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</si>
  <si>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</si>
  <si>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</si>
  <si>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</si>
  <si>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</si>
  <si>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</si>
  <si>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</si>
  <si>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</si>
  <si>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</si>
  <si>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</si>
  <si>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</si>
  <si>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</si>
  <si>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</si>
  <si>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</si>
  <si>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</si>
  <si>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</si>
  <si>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</si>
  <si>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</si>
  <si>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</si>
  <si>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</si>
  <si>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</si>
  <si>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</si>
  <si>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</si>
  <si>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</si>
  <si>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</si>
  <si>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</si>
  <si>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</si>
  <si>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</si>
  <si>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</si>
  <si>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</si>
  <si>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</si>
  <si>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</si>
  <si>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</si>
  <si>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</si>
  <si>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</si>
  <si>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</si>
  <si>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</si>
  <si>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</si>
  <si>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</si>
  <si>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</si>
  <si>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</si>
  <si>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</si>
  <si>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</si>
  <si>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</si>
  <si>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</si>
  <si>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</si>
  <si>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</si>
  <si>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</si>
  <si>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</si>
  <si>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</si>
  <si>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</si>
  <si>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</si>
  <si>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</si>
  <si>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</si>
  <si>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</si>
  <si>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</si>
  <si>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</si>
  <si>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</si>
  <si>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</si>
  <si>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</si>
  <si>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</si>
  <si>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</si>
  <si>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</si>
  <si>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</si>
  <si>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</si>
  <si>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</si>
  <si>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</si>
  <si>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</si>
  <si>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</si>
  <si>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</si>
  <si>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</si>
  <si>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</si>
  <si>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</si>
  <si>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</si>
  <si>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</si>
  <si>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</si>
  <si>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</si>
  <si>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</si>
  <si>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</si>
  <si>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</si>
  <si>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</si>
  <si>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</si>
  <si>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</si>
  <si>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</si>
  <si>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</si>
  <si>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</si>
  <si>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</si>
  <si>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</si>
  <si>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</si>
  <si>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</si>
  <si>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</si>
  <si>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</si>
  <si>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</si>
  <si>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</si>
  <si>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</si>
  <si>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</si>
  <si>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</si>
  <si>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</si>
  <si>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</si>
  <si>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</si>
  <si>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</si>
  <si>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</si>
  <si>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</si>
  <si>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</si>
  <si>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</si>
  <si>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</si>
  <si>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</si>
  <si>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</si>
  <si>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</si>
  <si>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</si>
  <si>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</si>
  <si>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</si>
  <si>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</si>
  <si>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</si>
  <si>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</si>
  <si>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</si>
  <si>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</si>
  <si>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</si>
  <si>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</si>
  <si>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</si>
  <si>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</si>
  <si>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</si>
  <si>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</si>
  <si>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</si>
  <si>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</si>
  <si>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</si>
  <si>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</si>
  <si>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</si>
  <si>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</si>
  <si>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</si>
  <si>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</si>
  <si>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</si>
  <si>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</si>
  <si>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</si>
  <si>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</si>
  <si>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</si>
  <si>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</si>
  <si>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</si>
  <si>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</si>
  <si>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</si>
  <si>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</si>
  <si>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</si>
  <si>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</si>
  <si>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</si>
  <si>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</si>
  <si>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</si>
  <si>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</si>
  <si>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</si>
  <si>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</si>
  <si>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</si>
  <si>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</si>
  <si>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</si>
  <si>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</si>
  <si>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</si>
  <si>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</si>
  <si>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</si>
  <si>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</si>
  <si>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</si>
  <si>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</si>
  <si>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</si>
  <si>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</si>
  <si>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</si>
  <si>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</si>
  <si>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</si>
  <si>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</si>
  <si>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</si>
  <si>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</si>
  <si>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</si>
  <si>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</si>
  <si>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</si>
  <si>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</si>
  <si>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</si>
  <si>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</si>
  <si>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</si>
  <si>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</si>
  <si>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</si>
  <si>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</si>
  <si>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</si>
  <si>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</si>
  <si>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</si>
  <si>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</si>
  <si>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</si>
  <si>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</si>
  <si>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</si>
  <si>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</si>
  <si>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</si>
  <si>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</si>
  <si>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</si>
  <si>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</si>
  <si>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</si>
  <si>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</si>
  <si>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</si>
  <si>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</si>
  <si>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</si>
  <si>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</si>
  <si>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</si>
  <si>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</si>
  <si>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</si>
  <si>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</si>
  <si>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</si>
  <si>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</si>
  <si>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</si>
  <si>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</si>
  <si>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</si>
  <si>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</si>
  <si>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</si>
  <si>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</si>
  <si>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</si>
  <si>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</si>
  <si>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</si>
  <si>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</si>
  <si>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</si>
  <si>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</si>
  <si>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</si>
  <si>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</si>
  <si>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</si>
  <si>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</si>
  <si>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</si>
  <si>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</si>
  <si>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</si>
  <si>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</si>
  <si>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</si>
  <si>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</si>
  <si>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</si>
  <si>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</si>
  <si>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</si>
  <si>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</si>
  <si>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</si>
  <si>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</si>
  <si>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</si>
  <si>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</si>
  <si>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</si>
  <si>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</si>
  <si>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</si>
  <si>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</si>
  <si>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</si>
  <si>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</si>
  <si>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</si>
  <si>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</si>
  <si>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</si>
  <si>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</si>
  <si>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</si>
  <si>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</si>
  <si>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</si>
  <si>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</si>
  <si>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</si>
  <si>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</si>
  <si>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</si>
  <si>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</si>
  <si>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</si>
  <si>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</si>
  <si>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</si>
  <si>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</si>
  <si>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</si>
  <si>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</si>
  <si>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</si>
  <si>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</si>
  <si>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</si>
  <si>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</si>
  <si>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</si>
  <si>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</si>
  <si>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</si>
  <si>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</si>
  <si>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</si>
  <si>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</si>
  <si>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</si>
  <si>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</si>
  <si>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</si>
  <si>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</si>
  <si>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</si>
  <si>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</si>
  <si>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</si>
  <si>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</si>
  <si>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</si>
  <si>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</si>
  <si>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</si>
  <si>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</si>
  <si>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</si>
  <si>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</si>
  <si>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</si>
  <si>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</si>
  <si>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</si>
  <si>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</si>
  <si>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</si>
  <si>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</si>
  <si>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</si>
  <si>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</si>
  <si>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</si>
  <si>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</si>
  <si>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</si>
  <si>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</si>
  <si>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</si>
  <si>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</si>
  <si>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</si>
  <si>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</si>
  <si>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</si>
  <si>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</si>
  <si>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</si>
  <si>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</si>
  <si>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</si>
  <si>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</si>
  <si>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</si>
  <si>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</si>
  <si>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</si>
  <si>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</si>
  <si>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</si>
  <si>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</si>
  <si>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</si>
  <si>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</si>
  <si>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</si>
  <si>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</si>
  <si>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</si>
  <si>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</si>
  <si>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</si>
  <si>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</si>
  <si>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</si>
  <si>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</si>
  <si>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</si>
  <si>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</si>
  <si>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</si>
  <si>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</si>
  <si>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</si>
  <si>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</si>
  <si>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</si>
  <si>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</si>
  <si>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</si>
  <si>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</si>
  <si>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</si>
  <si>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</si>
  <si>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</si>
  <si>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</si>
  <si>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</si>
  <si>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</si>
  <si>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</si>
  <si>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</si>
  <si>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</si>
  <si>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</si>
  <si>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</si>
  <si>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</si>
  <si>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</si>
  <si>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</si>
  <si>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</si>
  <si>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</si>
  <si>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</si>
  <si>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</si>
  <si>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</si>
  <si>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</si>
  <si>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</si>
  <si>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</si>
  <si>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</si>
  <si>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</si>
  <si>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</si>
  <si>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</si>
  <si>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</si>
  <si>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</si>
  <si>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</si>
  <si>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</si>
  <si>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</si>
  <si>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</si>
  <si>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</si>
  <si>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</si>
  <si>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</si>
  <si>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</si>
  <si>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</si>
  <si>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</si>
  <si>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</si>
  <si>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</si>
  <si>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</si>
  <si>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</si>
  <si>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</si>
  <si>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</si>
  <si>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</si>
  <si>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</si>
  <si>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</si>
  <si>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</si>
  <si>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</si>
  <si>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</si>
  <si>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</si>
  <si>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</si>
  <si>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</si>
  <si>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</si>
  <si>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</si>
  <si>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</si>
  <si>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</si>
  <si>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</si>
  <si>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</si>
  <si>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</si>
  <si>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</si>
  <si>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</si>
  <si>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</si>
  <si>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</si>
  <si>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</si>
  <si>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</si>
  <si>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</si>
  <si>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</si>
  <si>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</si>
  <si>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</si>
  <si>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</si>
  <si>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</si>
  <si>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</si>
  <si>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</si>
  <si>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</si>
  <si>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</si>
  <si>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</si>
  <si>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</si>
  <si>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</si>
  <si>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</si>
  <si>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</si>
  <si>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</si>
  <si>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</si>
  <si>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</si>
  <si>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</si>
  <si>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</si>
  <si>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</si>
  <si>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</si>
  <si>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</si>
  <si>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</si>
  <si>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</si>
  <si>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</si>
  <si>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</si>
  <si>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</si>
  <si>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</si>
  <si>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</si>
  <si>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</si>
  <si>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</si>
  <si>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</si>
  <si>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</si>
  <si>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</si>
  <si>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</si>
  <si>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</si>
  <si>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</si>
  <si>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</si>
  <si>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</si>
  <si>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</si>
  <si>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</si>
  <si>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</si>
  <si>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</si>
  <si>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</si>
  <si>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</si>
  <si>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</si>
  <si>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</si>
  <si>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</si>
  <si>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</si>
  <si>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</si>
  <si>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</si>
  <si>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</si>
  <si>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</si>
  <si>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</si>
  <si>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</si>
  <si>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</si>
  <si>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</si>
  <si>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</si>
  <si>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</si>
  <si>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</si>
  <si>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</si>
  <si>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</si>
  <si>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</si>
  <si>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</si>
  <si>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</si>
  <si>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</si>
  <si>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</si>
  <si>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</si>
  <si>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</si>
  <si>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</si>
  <si>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</si>
  <si>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</si>
  <si>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</si>
  <si>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</si>
  <si>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</si>
  <si>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</si>
  <si>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</si>
  <si>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</si>
  <si>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</si>
  <si>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</si>
  <si>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</si>
  <si>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</si>
  <si>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</si>
  <si>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</si>
  <si>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</si>
  <si>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</si>
  <si>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</si>
  <si>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</si>
  <si>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</si>
  <si>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</si>
  <si>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</si>
  <si>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</si>
  <si>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</si>
  <si>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</si>
  <si>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</si>
  <si>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</si>
  <si>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</si>
  <si>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</si>
  <si>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</si>
  <si>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</si>
  <si>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</si>
  <si>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</si>
  <si>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</si>
  <si>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</si>
  <si>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</si>
  <si>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</si>
  <si>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</si>
  <si>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</si>
  <si>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</si>
  <si>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</si>
  <si>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</si>
  <si>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</si>
  <si>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</si>
  <si>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</si>
  <si>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</si>
  <si>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</si>
  <si>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</si>
  <si>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</si>
  <si>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</si>
  <si>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</si>
  <si>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</si>
  <si>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</si>
  <si>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</si>
  <si>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</si>
  <si>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</si>
  <si>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</si>
  <si>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</si>
  <si>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</si>
  <si>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</si>
  <si>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</si>
  <si>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</si>
  <si>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</si>
  <si>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</si>
  <si>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</si>
  <si>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</si>
  <si>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</si>
  <si>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</si>
  <si>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</si>
  <si>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</si>
  <si>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</si>
  <si>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</si>
  <si>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</si>
  <si>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</si>
  <si>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</si>
  <si>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</si>
  <si>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</si>
  <si>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</si>
  <si>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</si>
  <si>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</si>
  <si>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</si>
  <si>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</si>
  <si>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</si>
  <si>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</si>
  <si>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</si>
  <si>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</si>
  <si>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</si>
  <si>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</si>
  <si>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</si>
  <si>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</si>
  <si>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</si>
  <si>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</si>
  <si>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</si>
  <si>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</si>
  <si>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</si>
  <si>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</si>
  <si>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</si>
  <si>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</si>
  <si>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</si>
  <si>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</si>
  <si>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</si>
  <si>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</si>
  <si>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</si>
  <si>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</si>
  <si>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</si>
  <si>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</si>
  <si>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</si>
  <si>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</si>
  <si>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</si>
  <si>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</si>
  <si>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</si>
  <si>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</si>
  <si>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</si>
  <si>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</si>
  <si>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</si>
  <si>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</si>
  <si>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</si>
  <si>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</si>
  <si>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</si>
  <si>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</si>
  <si>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</si>
  <si>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</si>
  <si>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</si>
  <si>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</si>
  <si>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</si>
  <si>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</si>
  <si>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</si>
  <si>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</si>
  <si>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</si>
  <si>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</si>
  <si>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</si>
  <si>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</si>
  <si>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</si>
  <si>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</si>
  <si>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</si>
  <si>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</si>
  <si>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</si>
  <si>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</si>
  <si>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</si>
  <si>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</si>
  <si>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</si>
  <si>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</si>
  <si>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</si>
  <si>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</si>
  <si>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</si>
  <si>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</si>
  <si>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</si>
  <si>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</si>
  <si>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</si>
  <si>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</si>
  <si>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</si>
  <si>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</si>
  <si>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</si>
  <si>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</si>
  <si>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</si>
  <si>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</si>
  <si>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</si>
  <si>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</si>
  <si>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</si>
  <si>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</si>
  <si>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</si>
  <si>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</si>
  <si>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</si>
  <si>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</si>
  <si>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</si>
  <si>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</si>
  <si>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</si>
  <si>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</si>
  <si>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</si>
  <si>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</si>
  <si>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</si>
  <si>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</si>
  <si>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</si>
  <si>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</si>
  <si>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</si>
  <si>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</si>
  <si>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</si>
  <si>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</si>
  <si>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</si>
  <si>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</si>
  <si>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</si>
  <si>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</si>
  <si>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</si>
  <si>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</si>
  <si>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</si>
  <si>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</si>
  <si>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</si>
  <si>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</si>
  <si>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</si>
  <si>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</si>
  <si>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</si>
  <si>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</si>
  <si>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</si>
  <si>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</si>
  <si>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</si>
  <si>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</si>
  <si>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</si>
  <si>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</si>
  <si>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</si>
  <si>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</si>
  <si>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</si>
  <si>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</si>
  <si>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</si>
  <si>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</si>
  <si>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</si>
  <si>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</si>
  <si>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</si>
  <si>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</si>
  <si>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</si>
  <si>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</si>
  <si>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</si>
  <si>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</si>
  <si>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</si>
  <si>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</si>
  <si>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</si>
  <si>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</si>
  <si>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</si>
  <si>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</si>
  <si>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</si>
  <si>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</si>
  <si>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</si>
  <si>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</si>
  <si>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</si>
  <si>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</si>
  <si>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</si>
  <si>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</si>
  <si>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</si>
  <si>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</si>
  <si>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</si>
  <si>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</si>
  <si>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</si>
  <si>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</si>
  <si>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</si>
  <si>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</si>
  <si>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</si>
  <si>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</si>
  <si>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</si>
  <si>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</si>
  <si>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</si>
  <si>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</si>
  <si>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</si>
  <si>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</si>
  <si>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</si>
  <si>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</si>
  <si>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</si>
  <si>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</si>
  <si>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</si>
  <si>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</si>
  <si>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</si>
  <si>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</si>
  <si>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</si>
  <si>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</si>
  <si>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</si>
  <si>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</si>
  <si>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</si>
  <si>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</si>
  <si>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</si>
  <si>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</si>
  <si>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</si>
  <si>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</si>
  <si>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</si>
  <si>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</si>
  <si>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</si>
  <si>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</si>
  <si>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</si>
  <si>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</si>
  <si>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</si>
  <si>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</si>
  <si>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</si>
  <si>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</si>
  <si>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</si>
  <si>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</si>
  <si>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</si>
  <si>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</si>
  <si>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</si>
  <si>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</si>
  <si>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</si>
  <si>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</si>
  <si>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</si>
  <si>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</si>
  <si>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</si>
  <si>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</si>
  <si>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</si>
  <si>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</si>
  <si>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</si>
  <si>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</si>
  <si>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</si>
  <si>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</si>
  <si>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</si>
  <si>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</si>
  <si>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</si>
  <si>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</si>
  <si>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</si>
  <si>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</si>
  <si>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</si>
  <si>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</si>
  <si>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</si>
  <si>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</si>
  <si>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</si>
  <si>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</si>
  <si>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</si>
  <si>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</si>
  <si>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</si>
  <si>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</si>
  <si>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</si>
  <si>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</si>
  <si>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</si>
  <si>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</si>
  <si>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</si>
  <si>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</si>
  <si>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</si>
  <si>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</si>
  <si>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</si>
  <si>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</si>
  <si>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</si>
  <si>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</si>
  <si>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</si>
  <si>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</si>
  <si>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</si>
  <si>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</si>
  <si>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</si>
  <si>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</si>
  <si>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</si>
  <si>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</si>
  <si>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</si>
  <si>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</si>
  <si>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</si>
  <si>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</si>
  <si>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</si>
  <si>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</si>
  <si>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</si>
  <si>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</si>
  <si>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</si>
  <si>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</si>
  <si>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</si>
  <si>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</si>
  <si>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</si>
  <si>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</si>
  <si>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</si>
  <si>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</si>
  <si>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</si>
  <si>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</si>
  <si>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</si>
  <si>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</si>
  <si>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</si>
  <si>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</si>
  <si>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</si>
  <si>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</si>
  <si>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</si>
  <si>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</si>
  <si>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</si>
  <si>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</si>
  <si>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</si>
  <si>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</si>
  <si>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</si>
  <si>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</si>
  <si>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</si>
  <si>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</si>
  <si>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</si>
  <si>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</si>
  <si>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</si>
  <si>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</si>
  <si>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</si>
  <si>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</si>
  <si>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</si>
  <si>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</si>
  <si>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</si>
  <si>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</si>
  <si>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</si>
  <si>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</si>
  <si>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</si>
  <si>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</si>
  <si>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</si>
  <si>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</si>
  <si>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</si>
  <si>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</si>
  <si>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</si>
  <si>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</si>
  <si>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</si>
  <si>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</si>
  <si>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</si>
  <si>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</si>
  <si>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</si>
  <si>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</si>
  <si>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</si>
  <si>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</si>
  <si>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</si>
  <si>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</si>
  <si>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</si>
  <si>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</si>
  <si>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</si>
  <si>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</si>
  <si>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</si>
  <si>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</si>
  <si>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</si>
  <si>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</si>
  <si>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</si>
  <si>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</si>
  <si>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</si>
  <si>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</si>
  <si>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</si>
  <si>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</si>
  <si>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</si>
  <si>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</si>
  <si>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</si>
  <si>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</si>
  <si>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</si>
  <si>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</si>
  <si>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</si>
  <si>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</si>
  <si>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</si>
  <si>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</si>
  <si>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</si>
  <si>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</si>
  <si>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</si>
  <si>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</si>
  <si>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</si>
  <si>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</si>
  <si>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</si>
  <si>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</si>
  <si>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</si>
  <si>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</si>
  <si>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</si>
  <si>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</si>
  <si>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</si>
  <si>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</si>
  <si>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</si>
  <si>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</si>
  <si>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</si>
  <si>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</si>
  <si>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</si>
  <si>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</si>
  <si>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</si>
  <si>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</si>
  <si>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</si>
  <si>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</si>
  <si>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</si>
  <si>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</si>
  <si>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</si>
  <si>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</si>
  <si>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</si>
  <si>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</si>
  <si>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</si>
  <si>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</si>
  <si>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</si>
  <si>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</si>
  <si>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</si>
  <si>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</si>
  <si>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</si>
  <si>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</si>
  <si>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</si>
  <si>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</si>
  <si>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</si>
  <si>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</si>
  <si>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</si>
  <si>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</si>
  <si>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</si>
  <si>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</si>
  <si>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</si>
  <si>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</si>
  <si>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</si>
  <si>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</si>
  <si>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</si>
  <si>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</si>
  <si>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</si>
  <si>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</si>
  <si>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</si>
  <si>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</si>
  <si>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</si>
  <si>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</si>
  <si>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</si>
  <si>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</si>
  <si>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</si>
  <si>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</si>
  <si>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</si>
  <si>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</si>
  <si>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</si>
  <si>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</si>
  <si>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</si>
  <si>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</si>
  <si>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</si>
  <si>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</si>
  <si>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</si>
  <si>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</si>
  <si>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</si>
  <si>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</si>
  <si>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</si>
  <si>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</si>
  <si>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</si>
  <si>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</si>
  <si>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</si>
  <si>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</si>
  <si>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</si>
  <si>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</si>
  <si>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</si>
  <si>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</si>
  <si>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</si>
  <si>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</si>
  <si>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</si>
  <si>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</si>
  <si>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</si>
  <si>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</si>
  <si>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</si>
  <si>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</si>
  <si>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</si>
  <si>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</si>
  <si>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</si>
  <si>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</si>
  <si>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</si>
  <si>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</si>
  <si>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</si>
  <si>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</si>
  <si>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</si>
  <si>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</si>
  <si>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</si>
  <si>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</si>
  <si>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</si>
  <si>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</si>
  <si>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</si>
  <si>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</si>
  <si>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</si>
  <si>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</si>
  <si>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</si>
  <si>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</si>
  <si>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</si>
  <si>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</si>
  <si>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</si>
  <si>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</si>
  <si>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</si>
  <si>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</si>
  <si>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</si>
  <si>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</si>
  <si>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</si>
  <si>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</si>
  <si>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</si>
  <si>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</si>
  <si>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</si>
  <si>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</si>
  <si>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</si>
  <si>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</si>
  <si>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</si>
  <si>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</si>
  <si>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</si>
  <si>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</si>
  <si>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</si>
  <si>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</si>
  <si>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</si>
  <si>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</si>
  <si>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</si>
  <si>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</si>
  <si>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</si>
  <si>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</si>
  <si>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</si>
  <si>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</si>
  <si>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</si>
  <si>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</si>
  <si>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</si>
  <si>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</si>
  <si>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</si>
  <si>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</si>
  <si>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</si>
  <si>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</si>
  <si>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</si>
  <si>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</si>
  <si>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</si>
  <si>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</si>
  <si>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</si>
  <si>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</si>
  <si>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</si>
  <si>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</si>
  <si>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</si>
  <si>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</si>
  <si>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</si>
  <si>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</si>
  <si>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</si>
  <si>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</si>
  <si>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</si>
  <si>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</si>
  <si>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</si>
  <si>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</si>
  <si>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</si>
  <si>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</si>
  <si>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</si>
  <si>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</si>
  <si>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</si>
  <si>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</si>
  <si>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</si>
  <si>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</si>
  <si>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</si>
  <si>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</si>
  <si>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</si>
  <si>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</si>
  <si>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</si>
  <si>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</si>
  <si>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</si>
  <si>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</si>
  <si>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</si>
  <si>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</si>
  <si>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</si>
  <si>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</si>
  <si>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</si>
  <si>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</si>
  <si>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</si>
  <si>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</si>
  <si>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</si>
  <si>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</si>
  <si>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</si>
  <si>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</si>
  <si>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</si>
  <si>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</si>
  <si>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</si>
  <si>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</si>
  <si>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</si>
  <si>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</si>
  <si>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</si>
  <si>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</si>
  <si>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</si>
  <si>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</si>
  <si>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</si>
  <si>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</si>
  <si>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</si>
  <si>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</si>
  <si>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</si>
  <si>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</si>
  <si>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</si>
  <si>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</si>
  <si>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</si>
  <si>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</si>
  <si>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</si>
  <si>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</si>
  <si>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</si>
  <si>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</si>
  <si>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</si>
  <si>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</si>
  <si>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</si>
  <si>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</si>
  <si>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</si>
  <si>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</si>
  <si>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</si>
  <si>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</si>
  <si>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</si>
  <si>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</si>
  <si>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</si>
  <si>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</si>
  <si>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</si>
  <si>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</si>
  <si>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</si>
  <si>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</si>
  <si>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</si>
  <si>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</si>
  <si>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</si>
  <si>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</si>
  <si>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</si>
  <si>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</si>
  <si>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</si>
  <si>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</si>
  <si>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</si>
  <si>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</si>
  <si>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</si>
  <si>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</si>
  <si>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</si>
  <si>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</si>
  <si>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</si>
  <si>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</si>
  <si>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</si>
  <si>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</si>
  <si>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</si>
  <si>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</si>
  <si>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</si>
  <si>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</si>
  <si>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</si>
  <si>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</si>
  <si>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</si>
  <si>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</si>
  <si>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</si>
  <si>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</si>
  <si>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</si>
  <si>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</si>
  <si>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</si>
  <si>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</si>
  <si>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</si>
  <si>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</si>
  <si>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</si>
  <si>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</si>
  <si>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</si>
  <si>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</si>
  <si>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</si>
  <si>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</si>
  <si>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</si>
  <si>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</si>
  <si>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</si>
  <si>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</si>
  <si>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</si>
  <si>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</si>
  <si>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</si>
  <si>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</si>
  <si>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</si>
  <si>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</si>
  <si>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</si>
  <si>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</si>
  <si>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</si>
  <si>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</si>
  <si>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</si>
  <si>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</si>
  <si>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</si>
  <si>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</si>
  <si>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</si>
  <si>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</si>
  <si>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</si>
  <si>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</si>
  <si>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</si>
  <si>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</si>
  <si>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</si>
  <si>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</si>
  <si>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</si>
  <si>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</si>
  <si>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</si>
  <si>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</si>
  <si>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</si>
  <si>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</si>
  <si>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</si>
  <si>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</si>
  <si>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</si>
  <si>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</si>
  <si>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</si>
  <si>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</si>
  <si>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</si>
  <si>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</si>
  <si>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</si>
  <si>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</si>
  <si>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</si>
  <si>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</si>
  <si>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</si>
  <si>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</si>
  <si>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</si>
  <si>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</si>
  <si>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</si>
  <si>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</si>
  <si>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</si>
  <si>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</si>
  <si>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</si>
  <si>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</si>
  <si>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</si>
  <si>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</si>
  <si>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</si>
  <si>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</si>
  <si>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</si>
  <si>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</si>
  <si>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</si>
  <si>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</si>
  <si>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</si>
  <si>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</si>
  <si>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</si>
  <si>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</si>
  <si>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</si>
  <si>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</si>
  <si>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</si>
  <si>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</si>
  <si>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</si>
  <si>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</si>
  <si>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</si>
  <si>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</si>
  <si>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</si>
  <si>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</si>
  <si>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</si>
  <si>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</si>
  <si>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</si>
  <si>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</si>
  <si>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</si>
  <si>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</si>
  <si>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</si>
  <si>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</si>
  <si>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</si>
  <si>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</si>
  <si>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</si>
  <si>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</si>
  <si>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</si>
  <si>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</si>
  <si>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</si>
  <si>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</si>
  <si>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</si>
  <si>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</si>
  <si>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</si>
  <si>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</si>
  <si>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</si>
  <si>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</si>
  <si>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</si>
  <si>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</si>
  <si>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</si>
  <si>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</si>
  <si>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</si>
  <si>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</si>
  <si>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</si>
  <si>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</si>
  <si>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</si>
  <si>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</si>
  <si>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</si>
  <si>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</si>
  <si>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</si>
  <si>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</si>
  <si>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</si>
  <si>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</si>
  <si>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</si>
  <si>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</si>
  <si>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</si>
  <si>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</si>
  <si>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</si>
  <si>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</si>
  <si>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</si>
  <si>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</si>
  <si>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</si>
  <si>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</si>
  <si>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</si>
  <si>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</si>
  <si>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</si>
  <si>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</si>
  <si>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</si>
  <si>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</si>
  <si>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</si>
  <si>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</si>
  <si>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</si>
  <si>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</si>
  <si>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</si>
  <si>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</si>
  <si>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</si>
  <si>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</si>
  <si>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</si>
  <si>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</si>
  <si>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</si>
  <si>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</si>
  <si>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</si>
  <si>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</si>
  <si>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</si>
  <si>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</si>
  <si>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</si>
  <si>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</si>
  <si>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</si>
  <si>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</si>
  <si>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</si>
  <si>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</si>
  <si>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</si>
  <si>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</si>
  <si>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</si>
  <si>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</si>
  <si>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</si>
  <si>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</si>
  <si>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</si>
  <si>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</si>
  <si>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</si>
  <si>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</si>
  <si>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</si>
  <si>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</si>
  <si>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</si>
  <si>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</si>
  <si>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</si>
  <si>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</si>
  <si>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</si>
  <si>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</si>
  <si>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</si>
  <si>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</si>
  <si>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</si>
  <si>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</si>
  <si>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</si>
  <si>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</si>
  <si>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</si>
  <si>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</si>
  <si>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</si>
  <si>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</si>
  <si>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</si>
  <si>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</si>
  <si>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</si>
  <si>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</si>
  <si>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</si>
  <si>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</si>
  <si>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</si>
  <si>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</si>
  <si>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</si>
  <si>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</si>
  <si>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</si>
  <si>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</si>
  <si>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</si>
  <si>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</si>
  <si>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</si>
  <si>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</si>
  <si>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</si>
  <si>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</si>
  <si>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</si>
  <si>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</si>
  <si>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</si>
  <si>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</si>
  <si>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</si>
  <si>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</si>
  <si>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</si>
  <si>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</si>
  <si>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</si>
  <si>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</si>
  <si>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</si>
  <si>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</si>
  <si>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</si>
  <si>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</si>
  <si>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</si>
  <si>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</si>
  <si>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</si>
  <si>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</si>
  <si>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</si>
  <si>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</si>
  <si>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</si>
  <si>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</si>
  <si>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</si>
  <si>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</si>
  <si>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</si>
  <si>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</si>
  <si>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</si>
  <si>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</si>
  <si>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</si>
  <si>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</si>
  <si>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</si>
  <si>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</si>
  <si>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</si>
  <si>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</si>
  <si>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</si>
  <si>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</si>
  <si>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</si>
  <si>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</si>
  <si>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</si>
  <si>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</si>
  <si>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</si>
  <si>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</si>
  <si>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</si>
  <si>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</si>
  <si>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</si>
  <si>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</si>
  <si>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</si>
  <si>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</si>
  <si>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</si>
  <si>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</si>
  <si>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</si>
  <si>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</si>
  <si>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</si>
  <si>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</si>
  <si>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</si>
  <si>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</si>
  <si>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</si>
  <si>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</si>
  <si>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</si>
  <si>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</si>
  <si>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</si>
  <si>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</si>
  <si>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</si>
  <si>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</si>
  <si>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</si>
  <si>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</si>
  <si>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</si>
  <si>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</si>
  <si>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</si>
  <si>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</si>
  <si>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</si>
  <si>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</si>
  <si>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</si>
  <si>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</si>
  <si>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</si>
  <si>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</si>
  <si>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</si>
  <si>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</si>
  <si>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</si>
  <si>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</si>
  <si>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</si>
  <si>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</si>
  <si>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</si>
  <si>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</si>
  <si>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</si>
  <si>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</si>
  <si>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</si>
  <si>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</si>
  <si>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</si>
  <si>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</si>
  <si>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</si>
  <si>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</si>
  <si>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</si>
  <si>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</si>
  <si>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</si>
  <si>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</si>
  <si>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</si>
  <si>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</si>
  <si>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</si>
  <si>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</si>
  <si>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</si>
  <si>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</si>
  <si>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</si>
  <si>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</si>
  <si>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</si>
  <si>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</si>
  <si>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</si>
  <si>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</si>
  <si>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</si>
  <si>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</si>
  <si>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</si>
  <si>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</si>
  <si>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</si>
  <si>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</si>
  <si>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</si>
  <si>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</si>
  <si>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</si>
  <si>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</si>
  <si>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</si>
  <si>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</si>
  <si>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</si>
  <si>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</si>
  <si>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</si>
  <si>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</si>
  <si>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</si>
  <si>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</si>
  <si>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</si>
  <si>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</si>
  <si>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</si>
  <si>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</si>
  <si>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</si>
  <si>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</si>
  <si>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</si>
  <si>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</si>
  <si>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</si>
  <si>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</si>
  <si>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</si>
  <si>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</si>
  <si>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</si>
  <si>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</si>
  <si>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</si>
  <si>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</si>
  <si>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</si>
  <si>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</si>
  <si>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</si>
  <si>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</si>
  <si>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</si>
  <si>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</si>
  <si>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</si>
  <si>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</si>
  <si>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</si>
  <si>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</si>
  <si>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</si>
  <si>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</si>
  <si>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</si>
  <si>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</si>
  <si>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</si>
  <si>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</si>
  <si>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</si>
  <si>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</si>
  <si>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</si>
  <si>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</si>
  <si>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</si>
  <si>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</si>
  <si>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</si>
  <si>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</si>
  <si>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</si>
  <si>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</si>
  <si>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</si>
  <si>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</si>
  <si>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</si>
  <si>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</si>
  <si>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</si>
  <si>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</si>
  <si>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</si>
  <si>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</si>
  <si>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</si>
  <si>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</si>
  <si>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</si>
  <si>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</si>
  <si>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</si>
  <si>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</si>
  <si>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</si>
  <si>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</si>
  <si>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</si>
  <si>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</si>
  <si>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</si>
  <si>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</si>
  <si>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</si>
  <si>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</si>
  <si>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</si>
  <si>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</si>
  <si>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</si>
  <si>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</si>
  <si>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</si>
  <si>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</si>
  <si>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</si>
  <si>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</si>
  <si>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</si>
  <si>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</si>
  <si>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</si>
  <si>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</si>
  <si>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</si>
  <si>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</si>
  <si>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</si>
  <si>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</si>
  <si>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</si>
  <si>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</si>
  <si>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</si>
  <si>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</si>
  <si>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</si>
  <si>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</si>
  <si>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</si>
  <si>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</si>
  <si>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</si>
  <si>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</si>
  <si>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</si>
  <si>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</si>
  <si>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</si>
  <si>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</si>
  <si>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</si>
  <si>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</si>
  <si>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</si>
  <si>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</si>
  <si>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</si>
  <si>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</si>
  <si>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</si>
  <si>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</si>
  <si>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</si>
  <si>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</si>
  <si>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</si>
  <si>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</si>
  <si>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</si>
  <si>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</si>
  <si>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</si>
  <si>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</si>
  <si>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</si>
  <si>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</si>
  <si>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</si>
  <si>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</si>
  <si>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</si>
  <si>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</si>
  <si>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</si>
  <si>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</si>
  <si>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</si>
  <si>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</si>
  <si>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</si>
  <si>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</si>
  <si>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</si>
  <si>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</si>
  <si>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</si>
  <si>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</si>
  <si>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</si>
  <si>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</si>
  <si>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</si>
  <si>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</si>
  <si>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</si>
  <si>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</si>
  <si>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</si>
  <si>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</si>
  <si>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</si>
  <si>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</si>
  <si>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</si>
  <si>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</si>
  <si>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</si>
  <si>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</si>
  <si>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</si>
  <si>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</si>
  <si>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</si>
  <si>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</si>
  <si>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</si>
  <si>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</si>
  <si>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</si>
  <si>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</si>
  <si>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</si>
  <si>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</si>
  <si>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</si>
  <si>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</si>
  <si>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</si>
  <si>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</si>
  <si>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</si>
  <si>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</si>
  <si>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</si>
  <si>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</si>
  <si>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</si>
  <si>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</si>
  <si>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</si>
  <si>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</si>
  <si>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</si>
  <si>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</si>
  <si>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</si>
  <si>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</si>
  <si>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</si>
  <si>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</si>
  <si>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</si>
  <si>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</si>
  <si>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</si>
  <si>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</si>
  <si>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</si>
  <si>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</si>
  <si>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</si>
  <si>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</si>
  <si>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</si>
  <si>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</si>
  <si>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</si>
  <si>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</si>
  <si>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</si>
  <si>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</si>
  <si>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</si>
  <si>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</si>
  <si>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</si>
  <si>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</si>
  <si>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</si>
  <si>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</si>
  <si>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</si>
  <si>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</si>
  <si>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</si>
  <si>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</si>
  <si>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</si>
  <si>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</si>
  <si>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</si>
  <si>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</si>
  <si>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</si>
  <si>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</si>
  <si>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</si>
  <si>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</si>
  <si>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</si>
  <si>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</si>
  <si>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</si>
  <si>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</si>
  <si>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</si>
  <si>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</si>
  <si>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</si>
  <si>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</si>
  <si>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</si>
  <si>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</si>
  <si>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</si>
  <si>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</si>
  <si>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</si>
  <si>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</si>
  <si>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</si>
  <si>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</si>
  <si>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</si>
  <si>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</si>
  <si>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</si>
  <si>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</si>
  <si>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</si>
  <si>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</si>
  <si>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</si>
  <si>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</si>
  <si>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</si>
  <si>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</si>
  <si>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</si>
  <si>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</si>
  <si>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</si>
  <si>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</si>
  <si>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</si>
  <si>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</si>
  <si>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</si>
  <si>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</si>
  <si>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</si>
  <si>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</si>
  <si>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</si>
  <si>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</si>
  <si>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</si>
  <si>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</si>
  <si>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</si>
  <si>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</si>
  <si>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</si>
  <si>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</si>
  <si>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</si>
  <si>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</si>
  <si>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</si>
  <si>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</si>
  <si>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</si>
  <si>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</si>
  <si>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</si>
  <si>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</si>
  <si>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</si>
  <si>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</si>
  <si>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</si>
  <si>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</si>
  <si>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</si>
  <si>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</si>
  <si>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</si>
  <si>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</si>
  <si>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</si>
  <si>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</si>
  <si>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</si>
  <si>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</si>
  <si>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</si>
  <si>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</si>
  <si>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</si>
  <si>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</si>
  <si>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</si>
  <si>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</si>
  <si>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</si>
  <si>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</si>
  <si>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</si>
  <si>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</si>
  <si>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</si>
  <si>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</si>
  <si>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</si>
  <si>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</si>
  <si>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</si>
  <si>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</si>
  <si>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</si>
  <si>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</si>
  <si>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</si>
  <si>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</si>
  <si>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</si>
  <si>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</si>
  <si>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</si>
  <si>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</si>
  <si>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</si>
  <si>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</si>
  <si>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</si>
  <si>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</si>
  <si>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</si>
  <si>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</si>
  <si>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</si>
  <si>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</si>
  <si>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</si>
  <si>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</si>
  <si>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</si>
  <si>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</si>
  <si>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</si>
  <si>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</si>
  <si>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</si>
  <si>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</si>
  <si>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</si>
  <si>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</si>
  <si>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</si>
  <si>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</si>
  <si>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</si>
  <si>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</si>
  <si>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</si>
  <si>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</si>
  <si>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</si>
  <si>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</si>
  <si>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</si>
  <si>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</si>
  <si>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</si>
  <si>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</si>
  <si>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</si>
  <si>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</si>
  <si>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</si>
  <si>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</si>
  <si>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</si>
  <si>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</si>
  <si>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</si>
  <si>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</si>
  <si>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</si>
  <si>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</si>
  <si>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</si>
  <si>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</si>
  <si>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</si>
  <si>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</si>
  <si>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</si>
  <si>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</si>
  <si>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</si>
  <si>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</si>
  <si>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</si>
  <si>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</si>
  <si>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</si>
  <si>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</si>
  <si>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</si>
  <si>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</si>
  <si>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</si>
  <si>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</si>
  <si>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</si>
  <si>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</si>
  <si>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</si>
  <si>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</si>
  <si>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</si>
  <si>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</si>
  <si>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</si>
  <si>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</si>
  <si>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</si>
  <si>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</si>
  <si>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</si>
  <si>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</si>
  <si>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</si>
  <si>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</si>
  <si>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</si>
  <si>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</si>
  <si>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</si>
  <si>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</si>
  <si>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</si>
  <si>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</si>
  <si>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</si>
  <si>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</si>
  <si>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</si>
  <si>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</si>
  <si>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</si>
  <si>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</si>
  <si>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</si>
  <si>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</si>
  <si>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</si>
  <si>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</si>
  <si>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</si>
  <si>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</si>
  <si>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</si>
  <si>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</si>
  <si>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</si>
  <si>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</si>
  <si>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</si>
  <si>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</si>
  <si>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</si>
  <si>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</si>
  <si>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</si>
  <si>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</si>
  <si>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</si>
  <si>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</si>
  <si>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</si>
  <si>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</si>
  <si>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</si>
  <si>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</si>
  <si>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</si>
  <si>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</si>
  <si>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</si>
  <si>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</si>
  <si>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</si>
  <si>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</si>
  <si>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</si>
  <si>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</si>
  <si>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</si>
  <si>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</si>
  <si>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</si>
  <si>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</si>
  <si>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</si>
  <si>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</si>
  <si>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</si>
  <si>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</si>
  <si>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</si>
  <si>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</si>
  <si>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</si>
  <si>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</si>
  <si>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</si>
  <si>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</si>
  <si>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</si>
  <si>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</si>
  <si>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</si>
  <si>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</si>
  <si>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</si>
  <si>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</si>
  <si>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</si>
  <si>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</si>
  <si>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</si>
  <si>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</si>
  <si>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</si>
  <si>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</si>
  <si>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</si>
  <si>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</si>
  <si>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</si>
  <si>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</si>
  <si>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</si>
  <si>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</si>
  <si>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</si>
  <si>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</si>
  <si>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</si>
  <si>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</si>
  <si>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</si>
  <si>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</si>
  <si>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</si>
  <si>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</si>
  <si>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</si>
  <si>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</si>
  <si>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</si>
  <si>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</si>
  <si>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</si>
  <si>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</si>
  <si>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</si>
  <si>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</si>
  <si>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</si>
  <si>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</si>
  <si>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</si>
  <si>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</si>
  <si>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</si>
  <si>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</si>
  <si>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</si>
  <si>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</si>
  <si>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</si>
  <si>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</si>
  <si>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</si>
  <si>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</si>
  <si>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</si>
  <si>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</si>
  <si>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</si>
  <si>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</si>
  <si>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</si>
  <si>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</si>
  <si>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</si>
  <si>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</si>
  <si>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</si>
  <si>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</si>
  <si>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</si>
  <si>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</si>
  <si>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</si>
  <si>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</si>
  <si>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</si>
  <si>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</si>
  <si>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</si>
  <si>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</si>
  <si>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</si>
  <si>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</si>
  <si>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</si>
  <si>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</si>
  <si>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</si>
  <si>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</si>
  <si>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</si>
  <si>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</si>
  <si>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</si>
  <si>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</si>
  <si>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</si>
  <si>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</si>
  <si>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</si>
  <si>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</si>
  <si>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</si>
  <si>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</si>
  <si>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</si>
  <si>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</si>
  <si>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</si>
  <si>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</si>
  <si>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</si>
  <si>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</si>
  <si>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</si>
  <si>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</si>
  <si>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</si>
  <si>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</si>
  <si>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</si>
  <si>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</si>
  <si>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</si>
  <si>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</si>
  <si>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</si>
  <si>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</si>
  <si>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</si>
  <si>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</si>
  <si>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</si>
  <si>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</si>
  <si>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</si>
  <si>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</si>
  <si>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</si>
  <si>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</si>
  <si>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</si>
  <si>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</si>
  <si>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</si>
  <si>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</si>
  <si>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</si>
  <si>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</si>
  <si>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</si>
  <si>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</si>
  <si>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</si>
  <si>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</si>
  <si>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</si>
  <si>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</si>
  <si>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</si>
  <si>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</si>
  <si>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</si>
  <si>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</si>
  <si>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</si>
  <si>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</si>
  <si>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</si>
  <si>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</si>
  <si>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</si>
  <si>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</si>
  <si>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</si>
  <si>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</si>
  <si>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</si>
  <si>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</si>
  <si>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</si>
  <si>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</si>
  <si>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</si>
  <si>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</si>
  <si>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</si>
  <si>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</si>
  <si>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</si>
  <si>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</si>
  <si>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</si>
  <si>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</si>
  <si>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</si>
  <si>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</si>
  <si>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</si>
  <si>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</si>
  <si>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</si>
  <si>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</si>
  <si>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</si>
  <si>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</si>
  <si>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</si>
  <si>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</si>
  <si>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</si>
  <si>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</si>
  <si>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</si>
  <si>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</si>
  <si>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</si>
  <si>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</si>
  <si>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</si>
  <si>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</si>
  <si>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</si>
  <si>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</si>
  <si>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</si>
  <si>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</si>
  <si>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</si>
  <si>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</si>
  <si>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</si>
  <si>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</si>
  <si>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</si>
  <si>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</si>
  <si>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</si>
  <si>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</si>
  <si>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</si>
  <si>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</si>
  <si>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</si>
  <si>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</si>
  <si>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</si>
  <si>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</si>
  <si>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</si>
  <si>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</si>
  <si>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</si>
  <si>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</si>
  <si>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</si>
  <si>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</si>
  <si>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</si>
  <si>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</si>
  <si>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</si>
  <si>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</si>
  <si>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</si>
  <si>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</si>
  <si>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</si>
  <si>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</si>
  <si>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</si>
  <si>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</si>
  <si>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</si>
  <si>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</si>
  <si>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</si>
  <si>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</si>
  <si>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</si>
  <si>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</si>
  <si>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</si>
  <si>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</si>
  <si>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</si>
  <si>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</si>
  <si>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</si>
  <si>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</si>
  <si>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</si>
  <si>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</si>
  <si>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</si>
  <si>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</si>
  <si>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</si>
  <si>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</si>
  <si>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</si>
  <si>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</si>
  <si>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</si>
  <si>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</si>
  <si>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</si>
  <si>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</si>
  <si>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</si>
  <si>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</si>
  <si>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</si>
  <si>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</si>
  <si>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</si>
  <si>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</si>
  <si>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</si>
  <si>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</si>
  <si>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</si>
  <si>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</si>
  <si>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</si>
  <si>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</si>
  <si>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</si>
  <si>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</si>
  <si>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</si>
  <si>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</si>
  <si>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</si>
  <si>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</si>
  <si>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</si>
  <si>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</si>
  <si>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</si>
  <si>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</si>
  <si>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</si>
  <si>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</si>
  <si>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</si>
  <si>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</si>
  <si>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</si>
  <si>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</si>
  <si>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</si>
  <si>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</si>
  <si>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</si>
  <si>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</si>
  <si>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</si>
  <si>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</si>
  <si>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</si>
  <si>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</si>
  <si>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</si>
  <si>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</si>
  <si>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</si>
  <si>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</si>
  <si>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</si>
  <si>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</si>
  <si>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</si>
  <si>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</si>
  <si>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</si>
  <si>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</si>
  <si>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</si>
  <si>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</si>
  <si>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</si>
  <si>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</si>
  <si>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</si>
  <si>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</si>
  <si>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</si>
  <si>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</si>
  <si>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</si>
  <si>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</si>
  <si>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</si>
  <si>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</si>
  <si>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</si>
  <si>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</si>
  <si>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</si>
  <si>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</si>
  <si>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</si>
  <si>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</si>
  <si>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</si>
  <si>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</si>
  <si>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</si>
  <si>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</si>
  <si>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</si>
  <si>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</si>
  <si>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</si>
  <si>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</si>
  <si>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</si>
  <si>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</si>
  <si>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</si>
  <si>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</si>
  <si>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</si>
  <si>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</si>
  <si>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</si>
  <si>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</si>
  <si>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</si>
  <si>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</si>
  <si>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</si>
  <si>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</si>
  <si>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</si>
  <si>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</si>
  <si>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</si>
  <si>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</si>
  <si>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</si>
  <si>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</si>
  <si>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</si>
  <si>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</si>
  <si>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</si>
  <si>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</si>
  <si>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</si>
  <si>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</si>
  <si>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</si>
  <si>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</si>
  <si>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</si>
  <si>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</si>
  <si>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</si>
  <si>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</si>
  <si>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</si>
  <si>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</si>
  <si>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</si>
  <si>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</si>
  <si>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</si>
  <si>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</si>
  <si>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</si>
  <si>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</si>
  <si>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</si>
  <si>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</si>
  <si>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</si>
  <si>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</si>
  <si>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</si>
  <si>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</si>
  <si>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</si>
  <si>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</si>
  <si>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</si>
  <si>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</si>
  <si>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</si>
  <si>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</si>
  <si>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</si>
  <si>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</si>
  <si>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</si>
  <si>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</si>
  <si>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</si>
  <si>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</si>
  <si>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</si>
  <si>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</si>
  <si>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</si>
  <si>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</si>
  <si>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</si>
  <si>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</si>
  <si>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</si>
  <si>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</si>
  <si>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</si>
  <si>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</si>
  <si>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</si>
  <si>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</si>
  <si>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</si>
  <si>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</si>
  <si>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</si>
  <si>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</si>
  <si>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</si>
  <si>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</si>
  <si>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</si>
  <si>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</si>
  <si>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</si>
  <si>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</si>
  <si>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</si>
  <si>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</si>
  <si>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</si>
  <si>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</si>
  <si>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</si>
  <si>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</si>
  <si>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</si>
  <si>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</si>
  <si>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</si>
  <si>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</si>
  <si>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</si>
  <si>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</si>
  <si>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</si>
  <si>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</si>
  <si>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</si>
  <si>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</si>
  <si>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</si>
  <si>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</si>
  <si>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</si>
  <si>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</si>
  <si>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</si>
  <si>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</si>
  <si>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</si>
  <si>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</si>
  <si>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</si>
  <si>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</si>
  <si>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</si>
  <si>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</si>
  <si>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</si>
  <si>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</si>
  <si>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</si>
  <si>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</si>
  <si>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</si>
  <si>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</si>
  <si>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</si>
  <si>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</si>
  <si>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</si>
  <si>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</si>
  <si>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</si>
  <si>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</si>
  <si>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</si>
  <si>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</si>
  <si>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</si>
  <si>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</si>
  <si>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</si>
  <si>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</si>
  <si>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</si>
  <si>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</si>
  <si>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</si>
  <si>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</si>
  <si>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</si>
  <si>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</si>
  <si>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</si>
  <si>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</si>
  <si>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</si>
  <si>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</si>
  <si>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</si>
  <si>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</si>
  <si>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</si>
  <si>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</si>
  <si>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</si>
  <si>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</si>
  <si>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</si>
  <si>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</si>
  <si>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</si>
  <si>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</si>
  <si>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</si>
  <si>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</si>
  <si>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</si>
  <si>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</si>
  <si>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</si>
  <si>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</si>
  <si>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</si>
  <si>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</si>
  <si>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</si>
  <si>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</si>
  <si>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</si>
  <si>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</si>
  <si>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</si>
  <si>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</si>
  <si>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</si>
  <si>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</si>
  <si>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</si>
  <si>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</si>
  <si>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</si>
  <si>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</si>
  <si>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</si>
  <si>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</si>
  <si>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</si>
  <si>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</si>
  <si>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</si>
  <si>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</si>
  <si>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</si>
  <si>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</si>
  <si>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</si>
  <si>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</si>
  <si>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</si>
  <si>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</si>
  <si>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</si>
  <si>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</si>
  <si>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</si>
  <si>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</si>
  <si>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</si>
  <si>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</si>
  <si>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</si>
  <si>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</si>
  <si>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</si>
  <si>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</si>
  <si>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</si>
  <si>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</si>
  <si>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</si>
  <si>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</si>
  <si>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</si>
  <si>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</si>
  <si>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</si>
  <si>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</si>
  <si>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</si>
  <si>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</si>
  <si>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</si>
  <si>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</si>
  <si>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</si>
  <si>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</si>
  <si>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</si>
  <si>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</si>
  <si>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</si>
  <si>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</si>
  <si>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</si>
  <si>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</si>
  <si>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</si>
  <si>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</si>
  <si>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</si>
  <si>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</si>
  <si>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</si>
  <si>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</si>
  <si>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</si>
  <si>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</si>
  <si>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</si>
  <si>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</si>
  <si>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</si>
  <si>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</si>
  <si>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</si>
  <si>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</si>
  <si>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</si>
  <si>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</si>
  <si>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</si>
  <si>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</si>
  <si>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</si>
  <si>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</si>
  <si>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</si>
  <si>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</si>
  <si>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</si>
  <si>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</si>
  <si>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</si>
  <si>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</si>
  <si>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</si>
  <si>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</si>
  <si>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</si>
  <si>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</si>
  <si>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</si>
  <si>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</si>
  <si>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</si>
  <si>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</si>
  <si>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</si>
  <si>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</si>
  <si>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</si>
  <si>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</si>
  <si>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</si>
  <si>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</si>
  <si>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</si>
  <si>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</si>
  <si>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</si>
  <si>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</si>
  <si>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</si>
  <si>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</si>
  <si>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</si>
  <si>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</si>
  <si>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</si>
  <si>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</si>
  <si>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</si>
  <si>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</si>
  <si>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</si>
  <si>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</si>
  <si>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</si>
  <si>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</si>
  <si>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</si>
  <si>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</si>
  <si>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</si>
  <si>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</si>
  <si>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</si>
  <si>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</si>
  <si>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</si>
  <si>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</si>
  <si>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</si>
  <si>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</si>
  <si>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</si>
  <si>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</si>
  <si>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</si>
  <si>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</si>
  <si>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</si>
  <si>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</si>
  <si>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</si>
  <si>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</si>
  <si>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</si>
  <si>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</si>
  <si>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</si>
  <si>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</si>
  <si>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</si>
  <si>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</si>
  <si>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</si>
  <si>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</si>
  <si>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</si>
  <si>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</si>
  <si>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</si>
  <si>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</si>
  <si>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</si>
  <si>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</si>
  <si>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</si>
  <si>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</si>
  <si>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</si>
  <si>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</si>
  <si>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</si>
  <si>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</si>
  <si>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</si>
  <si>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</si>
  <si>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</si>
  <si>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</si>
  <si>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</si>
  <si>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</si>
  <si>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</si>
  <si>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</si>
  <si>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</si>
  <si>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</si>
  <si>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</si>
  <si>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</si>
  <si>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</si>
  <si>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</si>
  <si>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</si>
  <si>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</si>
  <si>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</si>
  <si>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</si>
  <si>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</si>
  <si>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</si>
  <si>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</si>
  <si>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</si>
  <si>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</si>
  <si>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</si>
  <si>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</si>
  <si>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</si>
  <si>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</si>
  <si>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</si>
  <si>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</si>
  <si>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</si>
  <si>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</si>
  <si>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</si>
  <si>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</si>
  <si>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</si>
  <si>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</si>
  <si>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</si>
  <si>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</si>
  <si>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</si>
  <si>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</si>
  <si>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</si>
  <si>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</si>
  <si>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</si>
  <si>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</si>
  <si>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</si>
  <si>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</si>
  <si>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</si>
  <si>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</si>
  <si>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</si>
  <si>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</si>
  <si>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</si>
  <si>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</si>
  <si>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</si>
  <si>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</si>
  <si>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</si>
  <si>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</si>
  <si>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</si>
  <si>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</si>
  <si>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</si>
  <si>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</si>
  <si>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</si>
  <si>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</si>
  <si>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</si>
  <si>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</si>
  <si>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</si>
  <si>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</si>
  <si>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</si>
  <si>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</si>
  <si>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</si>
  <si>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</si>
  <si>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</si>
  <si>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</si>
  <si>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</si>
  <si>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</si>
  <si>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</si>
  <si>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</si>
  <si>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</si>
  <si>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</si>
  <si>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</si>
  <si>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</si>
  <si>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</si>
  <si>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</si>
  <si>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</si>
  <si>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</si>
  <si>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</si>
  <si>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</si>
  <si>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</si>
  <si>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</si>
  <si>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</si>
  <si>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</si>
  <si>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</si>
  <si>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</si>
  <si>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</si>
  <si>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</si>
  <si>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</si>
  <si>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</si>
  <si>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</si>
  <si>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</si>
  <si>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</si>
  <si>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</si>
  <si>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</si>
  <si>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</si>
  <si>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</si>
  <si>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</si>
  <si>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</si>
  <si>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</si>
  <si>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</si>
  <si>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</si>
  <si>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</si>
  <si>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</si>
  <si>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</si>
  <si>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</si>
  <si>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</si>
  <si>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</si>
  <si>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</si>
  <si>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</si>
  <si>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</si>
  <si>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</si>
  <si>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</si>
  <si>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</si>
  <si>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</si>
  <si>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</si>
  <si>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</si>
  <si>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</si>
  <si>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</si>
  <si>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</si>
  <si>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</si>
  <si>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</si>
  <si>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</si>
  <si>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</si>
  <si>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</si>
  <si>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</si>
  <si>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</si>
  <si>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</si>
  <si>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</si>
  <si>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</si>
  <si>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</si>
  <si>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</si>
  <si>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</si>
  <si>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</si>
  <si>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</si>
  <si>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</si>
  <si>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</si>
  <si>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</si>
  <si>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</si>
  <si>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</si>
  <si>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</si>
  <si>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</si>
  <si>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</si>
  <si>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</si>
  <si>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</si>
  <si>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</si>
  <si>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</si>
  <si>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</si>
  <si>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</si>
  <si>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</si>
  <si>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</si>
  <si>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</si>
  <si>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</si>
  <si>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</si>
  <si>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</si>
  <si>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</si>
  <si>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</si>
  <si>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</si>
  <si>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</si>
  <si>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</si>
  <si>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</si>
  <si>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</si>
  <si>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</si>
  <si>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</si>
  <si>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</si>
  <si>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</si>
  <si>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</si>
  <si>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</si>
  <si>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</si>
  <si>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</si>
  <si>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</si>
  <si>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</si>
  <si>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</si>
  <si>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</si>
  <si>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</si>
  <si>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</si>
  <si>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</si>
  <si>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</si>
  <si>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</si>
  <si>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</si>
  <si>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</si>
  <si>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</si>
  <si>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</si>
  <si>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</si>
  <si>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</si>
  <si>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</si>
  <si>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</si>
  <si>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</si>
  <si>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</si>
  <si>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</si>
  <si>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</si>
  <si>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</si>
  <si>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</si>
  <si>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</si>
  <si>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</si>
  <si>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</si>
  <si>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</si>
  <si>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</si>
  <si>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</si>
  <si>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</si>
  <si>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</si>
  <si>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</si>
  <si>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</si>
  <si>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</si>
  <si>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</si>
  <si>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</si>
  <si>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</si>
  <si>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</si>
  <si>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</si>
  <si>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</si>
  <si>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</si>
  <si>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</si>
  <si>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</si>
  <si>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</si>
  <si>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</si>
  <si>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</si>
  <si>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</si>
  <si>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</si>
  <si>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</si>
  <si>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</si>
  <si>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</si>
  <si>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</si>
  <si>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</si>
  <si>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</si>
  <si>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</si>
  <si>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</si>
  <si>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</si>
  <si>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</si>
  <si>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</si>
  <si>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</si>
  <si>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</si>
  <si>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</si>
  <si>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</si>
  <si>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</si>
  <si>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</si>
  <si>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</si>
  <si>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</si>
  <si>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</si>
  <si>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</si>
  <si>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</si>
  <si>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</si>
  <si>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</si>
  <si>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</si>
  <si>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</si>
  <si>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</si>
  <si>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</si>
  <si>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</si>
  <si>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</si>
  <si>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</si>
  <si>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</si>
  <si>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</si>
  <si>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</si>
  <si>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</si>
  <si>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</si>
  <si>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</si>
  <si>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</si>
  <si>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</si>
  <si>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</si>
  <si>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</si>
  <si>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</si>
  <si>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</si>
  <si>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</si>
  <si>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</si>
  <si>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</si>
  <si>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</si>
  <si>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</si>
  <si>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</si>
  <si>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</si>
  <si>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</si>
  <si>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</si>
  <si>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</si>
  <si>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</si>
  <si>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</si>
  <si>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</si>
  <si>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</si>
  <si>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</si>
  <si>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</si>
  <si>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</si>
  <si>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</si>
  <si>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</si>
  <si>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</si>
  <si>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</si>
  <si>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</si>
  <si>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</si>
  <si>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</si>
  <si>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</si>
  <si>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</si>
  <si>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</si>
  <si>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</si>
  <si>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</si>
  <si>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</si>
  <si>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</si>
  <si>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</si>
  <si>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</si>
  <si>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</si>
  <si>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</si>
  <si>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</si>
  <si>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</si>
  <si>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</si>
  <si>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</si>
  <si>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</si>
  <si>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</si>
  <si>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</si>
  <si>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</si>
  <si>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</si>
  <si>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</si>
  <si>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</si>
  <si>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</si>
  <si>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</si>
  <si>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</si>
  <si>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</si>
  <si>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</si>
  <si>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</si>
  <si>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</si>
  <si>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</si>
  <si>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</si>
  <si>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</si>
  <si>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</si>
  <si>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</si>
  <si>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</si>
  <si>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</si>
  <si>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</si>
  <si>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</si>
  <si>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</si>
  <si>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</si>
  <si>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</si>
  <si>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</si>
  <si>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</si>
  <si>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</si>
  <si>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</si>
  <si>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</si>
  <si>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</si>
  <si>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</si>
  <si>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</si>
  <si>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</si>
  <si>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</si>
  <si>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</si>
  <si>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</si>
  <si>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</si>
  <si>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</si>
  <si>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</si>
  <si>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</si>
  <si>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</si>
  <si>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</si>
  <si>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</si>
  <si>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</si>
  <si>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</si>
  <si>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</si>
  <si>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</si>
  <si>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</si>
  <si>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</si>
  <si>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</si>
  <si>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</si>
  <si>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</si>
  <si>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</si>
  <si>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</si>
  <si>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</si>
  <si>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</si>
  <si>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</si>
  <si>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</si>
  <si>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</si>
  <si>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</si>
  <si>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</si>
  <si>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</si>
  <si>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</si>
  <si>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</si>
  <si>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</si>
  <si>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</si>
  <si>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</si>
  <si>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</si>
  <si>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</si>
  <si>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</si>
  <si>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</si>
  <si>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</si>
  <si>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</si>
  <si>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</si>
  <si>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</si>
  <si>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</si>
  <si>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</si>
  <si>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</si>
  <si>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</si>
  <si>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</si>
  <si>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</si>
  <si>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</si>
  <si>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</si>
  <si>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</si>
  <si>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</si>
  <si>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</si>
  <si>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</si>
  <si>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</si>
  <si>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</si>
  <si>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</si>
  <si>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</si>
  <si>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</si>
  <si>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</si>
  <si>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</si>
  <si>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</si>
  <si>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</si>
  <si>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</si>
  <si>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</si>
  <si>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</si>
  <si>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</si>
  <si>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</si>
  <si>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</si>
  <si>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</si>
  <si>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</si>
  <si>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</si>
  <si>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</si>
  <si>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</si>
  <si>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</si>
  <si>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</si>
  <si>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</si>
  <si>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</si>
  <si>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</si>
  <si>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</si>
  <si>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</si>
  <si>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</si>
  <si>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</si>
  <si>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</si>
  <si>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</si>
  <si>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</si>
  <si>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</si>
  <si>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</si>
  <si>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</si>
  <si>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</si>
  <si>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</si>
  <si>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</si>
  <si>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</si>
  <si>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</si>
  <si>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</si>
  <si>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</si>
  <si>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</si>
  <si>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</si>
  <si>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</si>
  <si>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</si>
  <si>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</si>
  <si>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</si>
  <si>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</si>
  <si>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</si>
  <si>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</si>
  <si>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</si>
  <si>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</si>
  <si>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</si>
  <si>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</si>
  <si>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</si>
  <si>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</si>
  <si>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</si>
  <si>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</si>
  <si>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</si>
  <si>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</si>
  <si>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</si>
  <si>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</si>
  <si>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</si>
  <si>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</si>
  <si>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</si>
  <si>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</si>
  <si>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</si>
  <si>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</si>
  <si>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</si>
  <si>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</si>
  <si>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</si>
  <si>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</si>
  <si>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</si>
  <si>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</si>
  <si>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</si>
  <si>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</si>
  <si>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</si>
  <si>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</si>
  <si>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</si>
  <si>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</si>
  <si>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</si>
  <si>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</si>
  <si>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</si>
  <si>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</si>
  <si>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</si>
  <si>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</si>
  <si>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</si>
  <si>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</si>
  <si>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</si>
  <si>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</si>
  <si>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</si>
  <si>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</si>
  <si>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</si>
  <si>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</si>
  <si>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</si>
  <si>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</si>
  <si>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</si>
  <si>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</si>
  <si>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</si>
  <si>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</si>
  <si>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</si>
  <si>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</si>
  <si>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</si>
  <si>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</si>
  <si>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</si>
  <si>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</si>
  <si>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</si>
  <si>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</si>
  <si>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</si>
  <si>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</si>
  <si>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</si>
  <si>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</si>
  <si>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</si>
  <si>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</si>
  <si>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</si>
  <si>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</si>
  <si>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</si>
  <si>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</si>
  <si>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</si>
  <si>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</si>
  <si>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</si>
  <si>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</si>
  <si>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</si>
  <si>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</si>
  <si>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</si>
  <si>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</si>
  <si>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</si>
  <si>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</si>
  <si>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</si>
  <si>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</si>
  <si>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</si>
  <si>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</si>
  <si>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</si>
  <si>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</si>
  <si>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</si>
  <si>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</si>
  <si>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</si>
  <si>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</si>
  <si>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</si>
  <si>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</si>
  <si>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</si>
  <si>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</si>
  <si>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</si>
  <si>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</si>
  <si>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</si>
  <si>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</si>
  <si>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</si>
  <si>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</si>
  <si>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</si>
  <si>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</si>
  <si>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</si>
  <si>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</si>
  <si>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</si>
  <si>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</si>
  <si>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</si>
  <si>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</si>
  <si>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</si>
  <si>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</si>
  <si>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</si>
  <si>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</si>
  <si>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</si>
  <si>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</si>
  <si>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</si>
  <si>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</si>
  <si>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</si>
  <si>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</si>
  <si>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</si>
  <si>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</si>
  <si>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</si>
  <si>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</si>
  <si>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</si>
  <si>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</si>
  <si>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</si>
  <si>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</si>
  <si>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</si>
  <si>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</si>
  <si>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</si>
  <si>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</si>
  <si>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</si>
  <si>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</si>
  <si>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</si>
  <si>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</si>
  <si>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</si>
  <si>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</si>
  <si>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</si>
  <si>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</si>
  <si>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</si>
  <si>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</si>
  <si>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</si>
  <si>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</si>
  <si>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</si>
  <si>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</si>
  <si>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</si>
  <si>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</si>
  <si>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</si>
  <si>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</si>
  <si>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</si>
  <si>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</si>
  <si>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</si>
  <si>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</si>
  <si>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</si>
  <si>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</si>
  <si>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</si>
  <si>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</si>
  <si>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</si>
  <si>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</si>
  <si>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</si>
  <si>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</si>
  <si>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</si>
  <si>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</si>
  <si>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</si>
  <si>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</si>
  <si>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</si>
  <si>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</si>
  <si>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</si>
  <si>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</si>
  <si>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</si>
  <si>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</si>
  <si>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</si>
  <si>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</si>
  <si>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</si>
  <si>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</si>
  <si>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</si>
  <si>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</si>
  <si>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</si>
  <si>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</si>
  <si>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</si>
  <si>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</si>
  <si>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</si>
  <si>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</si>
  <si>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</si>
  <si>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</si>
  <si>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</si>
  <si>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</si>
  <si>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</si>
  <si>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</si>
  <si>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</si>
  <si>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</si>
  <si>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</si>
  <si>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</si>
  <si>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</si>
  <si>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</si>
  <si>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</si>
  <si>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</si>
  <si>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</si>
  <si>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</si>
  <si>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</si>
  <si>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</si>
  <si>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</si>
  <si>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</si>
  <si>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</si>
  <si>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</si>
  <si>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</si>
  <si>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</si>
  <si>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</si>
  <si>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</si>
  <si>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</si>
  <si>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</si>
  <si>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</si>
  <si>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</si>
  <si>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</si>
  <si>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</si>
  <si>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</si>
  <si>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</si>
  <si>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</si>
  <si>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</si>
  <si>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</si>
  <si>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</si>
  <si>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</si>
  <si>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</si>
  <si>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</si>
  <si>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</si>
  <si>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</si>
  <si>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</si>
  <si>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</si>
  <si>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</si>
  <si>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</si>
  <si>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</si>
  <si>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</si>
  <si>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</si>
  <si>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</si>
  <si>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</si>
  <si>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</si>
  <si>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</si>
  <si>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</si>
  <si>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</si>
  <si>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</si>
  <si>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</si>
  <si>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</si>
  <si>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</si>
  <si>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</si>
  <si>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</si>
  <si>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</si>
  <si>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</si>
  <si>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</si>
  <si>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</si>
  <si>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</si>
  <si>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</si>
  <si>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</si>
  <si>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</si>
  <si>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</si>
  <si>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</si>
  <si>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</si>
  <si>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</si>
  <si>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</si>
  <si>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</si>
  <si>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</si>
  <si>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</si>
  <si>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</si>
  <si>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</si>
  <si>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</si>
  <si>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</si>
  <si>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</si>
  <si>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</si>
  <si>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</si>
  <si>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</si>
  <si>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</si>
  <si>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</si>
  <si>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</si>
  <si>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</si>
  <si>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</si>
  <si>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</si>
  <si>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</si>
  <si>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</si>
  <si>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</si>
  <si>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</si>
  <si>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</si>
  <si>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</si>
  <si>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</si>
  <si>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</si>
  <si>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</si>
  <si>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</si>
  <si>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</si>
  <si>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</si>
  <si>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</si>
  <si>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</si>
  <si>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</si>
  <si>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</si>
  <si>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</si>
  <si>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</si>
  <si>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</si>
  <si>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</si>
  <si>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</si>
  <si>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</si>
  <si>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</si>
  <si>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</si>
  <si>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</si>
  <si>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</si>
  <si>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</si>
  <si>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</si>
  <si>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</si>
  <si>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</si>
  <si>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</si>
  <si>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</si>
  <si>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</si>
  <si>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</si>
  <si>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</si>
  <si>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</si>
  <si>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</si>
  <si>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</si>
  <si>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</si>
  <si>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</si>
  <si>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</si>
  <si>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</si>
  <si>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</si>
  <si>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</si>
  <si>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</si>
  <si>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</si>
  <si>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</si>
  <si>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</si>
  <si>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</si>
  <si>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</si>
  <si>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</si>
  <si>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</si>
  <si>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</si>
  <si>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</si>
  <si>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</si>
  <si>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</si>
  <si>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</si>
  <si>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</si>
  <si>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</si>
  <si>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</si>
  <si>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</si>
  <si>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</si>
  <si>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</si>
  <si>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</si>
  <si>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</si>
  <si>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</si>
  <si>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</si>
  <si>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</si>
  <si>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</si>
  <si>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</si>
  <si>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</si>
  <si>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</si>
  <si>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</si>
  <si>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</si>
  <si>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</si>
  <si>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</si>
  <si>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</si>
  <si>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</si>
  <si>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</si>
  <si>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</si>
  <si>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</si>
  <si>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</si>
  <si>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</si>
  <si>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</si>
  <si>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</si>
  <si>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</si>
  <si>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</si>
  <si>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</si>
  <si>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</si>
  <si>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</si>
  <si>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</si>
  <si>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</si>
  <si>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</si>
  <si>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</si>
  <si>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</si>
  <si>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</si>
  <si>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</si>
  <si>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</si>
  <si>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</si>
  <si>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</si>
  <si>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</si>
  <si>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</si>
  <si>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</si>
  <si>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</si>
  <si>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</si>
  <si>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</si>
  <si>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</si>
  <si>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</si>
  <si>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</si>
  <si>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</si>
  <si>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</si>
  <si>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</si>
  <si>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</si>
  <si>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</si>
  <si>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</si>
  <si>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</si>
  <si>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</si>
  <si>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</si>
  <si>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</si>
  <si>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</si>
  <si>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</si>
  <si>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</si>
  <si>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</si>
  <si>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</si>
  <si>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</si>
  <si>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</si>
  <si>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</si>
  <si>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</si>
  <si>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</si>
  <si>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</si>
  <si>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</si>
  <si>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</si>
  <si>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</si>
  <si>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</si>
  <si>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</si>
  <si>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</si>
  <si>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</si>
  <si>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</si>
  <si>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</si>
  <si>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</si>
  <si>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</si>
  <si>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</si>
  <si>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</si>
  <si>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</si>
  <si>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</si>
  <si>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</si>
  <si>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</si>
  <si>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</si>
  <si>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</si>
  <si>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</si>
  <si>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</si>
  <si>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</si>
  <si>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</si>
  <si>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</si>
  <si>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</si>
  <si>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</si>
  <si>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</si>
  <si>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</si>
  <si>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</si>
  <si>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</si>
  <si>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</si>
  <si>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</si>
  <si>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</si>
  <si>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</si>
  <si>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</si>
  <si>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</si>
  <si>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</si>
  <si>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</si>
  <si>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</si>
  <si>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</si>
  <si>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</si>
  <si>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</si>
  <si>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</si>
  <si>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</si>
  <si>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</si>
  <si>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</si>
  <si>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</si>
  <si>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</si>
  <si>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</si>
  <si>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</si>
  <si>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</si>
  <si>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</si>
  <si>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</si>
  <si>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</si>
  <si>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</si>
  <si>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</si>
  <si>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</si>
  <si>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</si>
  <si>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</si>
  <si>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</si>
  <si>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</si>
  <si>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</si>
  <si>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</si>
  <si>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</si>
  <si>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</si>
  <si>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</si>
  <si>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</si>
  <si>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</si>
  <si>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</si>
  <si>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</si>
  <si>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</si>
  <si>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</si>
  <si>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</si>
  <si>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</si>
  <si>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</si>
  <si>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</si>
  <si>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</si>
  <si>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</si>
  <si>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</si>
  <si>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</si>
  <si>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</si>
  <si>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</si>
  <si>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</si>
  <si>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</si>
  <si>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</si>
  <si>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</si>
  <si>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</si>
  <si>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</si>
  <si>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</si>
  <si>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</si>
  <si>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</si>
  <si>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</si>
  <si>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</si>
  <si>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</si>
  <si>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</si>
  <si>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</si>
  <si>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</si>
  <si>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</si>
  <si>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</si>
  <si>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</si>
  <si>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</si>
  <si>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</si>
  <si>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</si>
  <si>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</si>
  <si>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</si>
  <si>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</si>
  <si>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</si>
  <si>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</si>
  <si>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</si>
  <si>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</si>
  <si>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</si>
  <si>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</si>
  <si>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</si>
  <si>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</si>
  <si>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</si>
  <si>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</si>
  <si>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</si>
  <si>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</si>
  <si>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</si>
  <si>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</si>
  <si>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</si>
  <si>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</si>
  <si>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</si>
  <si>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</si>
  <si>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</si>
  <si>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</si>
  <si>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</si>
  <si>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</si>
  <si>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</si>
  <si>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</si>
  <si>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</si>
  <si>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</si>
  <si>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</si>
  <si>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</si>
  <si>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</si>
  <si>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</si>
  <si>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</si>
  <si>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</si>
  <si>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</si>
  <si>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</si>
  <si>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</si>
  <si>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</si>
  <si>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</si>
  <si>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</si>
  <si>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</si>
  <si>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</si>
  <si>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</si>
  <si>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</si>
  <si>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</si>
  <si>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</si>
  <si>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</si>
  <si>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</si>
  <si>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</si>
  <si>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</si>
  <si>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</si>
  <si>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</si>
  <si>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</si>
  <si>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</si>
  <si>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</si>
  <si>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</si>
  <si>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</si>
  <si>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</si>
  <si>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</si>
  <si>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</si>
  <si>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</si>
  <si>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</si>
  <si>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</si>
  <si>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</si>
  <si>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</si>
  <si>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</si>
  <si>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</si>
  <si>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</si>
  <si>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</si>
  <si>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</si>
  <si>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</si>
  <si>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</si>
  <si>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</si>
  <si>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</si>
  <si>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</si>
  <si>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</si>
  <si>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</si>
  <si>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</si>
  <si>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</si>
  <si>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</si>
  <si>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</si>
  <si>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</si>
  <si>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</si>
  <si>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</si>
  <si>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</si>
  <si>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</si>
  <si>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</si>
  <si>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</si>
  <si>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</si>
  <si>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</si>
  <si>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</si>
  <si>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</si>
  <si>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</si>
  <si>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</si>
  <si>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</si>
  <si>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</si>
  <si>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</si>
  <si>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</si>
  <si>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</si>
  <si>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</si>
  <si>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</si>
  <si>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</si>
  <si>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</si>
  <si>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</si>
  <si>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</si>
  <si>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</si>
  <si>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</si>
  <si>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</si>
  <si>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</si>
  <si>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</si>
  <si>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</si>
  <si>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</si>
  <si>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</si>
  <si>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</si>
  <si>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</si>
  <si>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</si>
  <si>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</si>
  <si>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</si>
  <si>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</si>
  <si>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</si>
  <si>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</si>
  <si>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</si>
  <si>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</si>
  <si>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</si>
  <si>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</si>
  <si>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</si>
  <si>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</si>
  <si>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</si>
  <si>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</si>
  <si>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</si>
  <si>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</si>
  <si>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</si>
  <si>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</si>
  <si>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</si>
  <si>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</si>
  <si>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</si>
  <si>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</si>
  <si>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</si>
  <si>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</si>
  <si>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</si>
  <si>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</si>
  <si>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</si>
  <si>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</si>
  <si>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</si>
  <si>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</si>
  <si>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</si>
  <si>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</si>
  <si>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</si>
  <si>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</si>
  <si>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</si>
  <si>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</si>
  <si>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</si>
  <si>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</si>
  <si>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</si>
  <si>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</si>
  <si>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</si>
  <si>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</si>
  <si>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</si>
  <si>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</si>
  <si>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</si>
  <si>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</si>
  <si>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</si>
  <si>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</si>
  <si>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</si>
  <si>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</si>
  <si>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</si>
  <si>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</si>
  <si>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</si>
  <si>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</si>
  <si>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</si>
  <si>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</si>
  <si>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</si>
  <si>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</si>
  <si>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</si>
  <si>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</si>
  <si>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</si>
  <si>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</si>
  <si>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</si>
  <si>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</si>
  <si>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</si>
  <si>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</si>
  <si>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</si>
  <si>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</si>
  <si>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</si>
  <si>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</si>
  <si>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</si>
  <si>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</si>
  <si>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</si>
  <si>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</si>
  <si>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</si>
  <si>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</si>
  <si>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</si>
  <si>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</si>
  <si>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</si>
  <si>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</si>
  <si>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</si>
  <si>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</si>
  <si>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</si>
  <si>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</si>
  <si>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</si>
  <si>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</si>
  <si>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</si>
  <si>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</si>
  <si>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</si>
  <si>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</si>
  <si>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</si>
  <si>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</si>
  <si>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</si>
  <si>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</si>
  <si>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</si>
  <si>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</si>
  <si>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</si>
  <si>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</si>
  <si>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</si>
  <si>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</si>
  <si>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</si>
  <si>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</si>
  <si>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</si>
  <si>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</si>
  <si>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</si>
  <si>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</si>
  <si>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</si>
  <si>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</si>
  <si>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</si>
  <si>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</si>
  <si>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</si>
  <si>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</si>
  <si>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</si>
  <si>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</si>
  <si>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</si>
  <si>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</si>
  <si>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</si>
  <si>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</si>
  <si>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</si>
  <si>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</si>
  <si>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</si>
  <si>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</si>
  <si>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</si>
  <si>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</si>
  <si>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</si>
  <si>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</si>
  <si>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</si>
  <si>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</si>
  <si>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</si>
  <si>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</si>
  <si>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</si>
  <si>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</si>
  <si>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</si>
  <si>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</si>
  <si>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</si>
  <si>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</si>
  <si>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</si>
  <si>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</si>
  <si>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</si>
  <si>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</si>
  <si>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</si>
  <si>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</si>
  <si>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</si>
  <si>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</si>
  <si>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</si>
  <si>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</si>
  <si>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</si>
  <si>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</si>
  <si>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</si>
  <si>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</si>
  <si>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</si>
  <si>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</si>
  <si>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</si>
  <si>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</si>
  <si>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</si>
  <si>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</si>
  <si>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</si>
  <si>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</si>
  <si>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</si>
  <si>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</si>
  <si>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</si>
  <si>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</si>
  <si>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</si>
  <si>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</si>
  <si>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</si>
  <si>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</si>
  <si>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</si>
  <si>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</si>
  <si>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</si>
  <si>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</si>
  <si>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</si>
  <si>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</si>
  <si>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</si>
  <si>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</si>
  <si>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</si>
  <si>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</si>
  <si>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</si>
  <si>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</si>
  <si>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</si>
  <si>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</si>
  <si>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</si>
  <si>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</si>
  <si>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</si>
  <si>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</si>
  <si>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</si>
  <si>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</si>
  <si>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</si>
  <si>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</si>
  <si>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</si>
  <si>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</si>
  <si>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</si>
  <si>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</si>
  <si>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</si>
  <si>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</si>
  <si>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</si>
  <si>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</si>
  <si>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</si>
  <si>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</si>
  <si>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</si>
  <si>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</si>
  <si>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</si>
  <si>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</si>
  <si>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</si>
  <si>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</si>
  <si>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</si>
  <si>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</si>
  <si>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</si>
  <si>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</si>
  <si>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</si>
  <si>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</si>
  <si>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</si>
  <si>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</si>
  <si>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</si>
  <si>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</si>
  <si>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</si>
  <si>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</si>
  <si>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</si>
  <si>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</si>
  <si>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</si>
  <si>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</si>
  <si>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</si>
  <si>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</si>
  <si>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</si>
  <si>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</si>
  <si>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</si>
  <si>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</si>
  <si>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</si>
  <si>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</si>
  <si>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</si>
  <si>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</si>
  <si>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</si>
  <si>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</si>
  <si>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</si>
  <si>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</si>
  <si>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</si>
  <si>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</si>
  <si>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</si>
  <si>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</si>
  <si>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</si>
  <si>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</si>
  <si>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</si>
  <si>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</si>
  <si>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</si>
  <si>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</si>
  <si>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</si>
  <si>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</si>
  <si>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</si>
  <si>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</si>
  <si>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</si>
  <si>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</si>
  <si>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</si>
  <si>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</si>
  <si>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</si>
  <si>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</si>
  <si>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</si>
  <si>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</si>
  <si>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</si>
  <si>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</si>
  <si>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</si>
  <si>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</si>
  <si>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</si>
  <si>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</si>
  <si>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</si>
  <si>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</si>
  <si>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</si>
  <si>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</si>
  <si>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</si>
  <si>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</si>
  <si>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</si>
  <si>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</si>
  <si>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</si>
  <si>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</si>
  <si>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</si>
  <si>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</si>
  <si>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</si>
  <si>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</si>
  <si>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</si>
  <si>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</si>
  <si>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</si>
  <si>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</si>
  <si>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</si>
  <si>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</si>
  <si>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</si>
  <si>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</si>
  <si>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</si>
  <si>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</si>
  <si>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</si>
  <si>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</si>
  <si>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</si>
  <si>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</si>
  <si>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</si>
  <si>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</si>
  <si>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</si>
  <si>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</si>
  <si>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</si>
  <si>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</si>
  <si>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</si>
  <si>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</si>
  <si>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</si>
  <si>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</si>
  <si>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</si>
  <si>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</si>
  <si>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</si>
  <si>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</si>
  <si>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</si>
  <si>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</si>
  <si>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</si>
  <si>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</si>
  <si>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</si>
  <si>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</si>
  <si>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</si>
  <si>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</si>
  <si>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</si>
  <si>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</si>
  <si>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</si>
  <si>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PCM-20251203-00000999</t>
  </si>
  <si>
    <t xml:space="preserve">EM team need 20 min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</si>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</sst>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3" totalsRowShown="0" headerRowDxfId="29" dataDxfId="28" headerRowBorderDxfId="26" tableBorderDxfId="27">
  <autoFilter ref="A1:L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331.57994085647806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45994.528366782404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45994.528366782404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45994.528366782404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45994.528366782404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45994.528366782404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45994.528366782404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45994.528366782404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45994.528366782404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45994.528366782404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45994.528366782404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45994.528366782404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45994.528366782404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45994.528366782404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45994.528366782404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45994.528366782404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45994.528366782404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45994.528366782404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45994.528366782404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45994.528366782404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45994.528366782404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45994.528366782404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45994.528366782404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45994.528366782404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45994.528366782404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45994.528366782404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45994.528366782404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45994.528366782404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45994.528366782404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45994.528366782404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45994.528366782404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45994.528366782404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45994.528366782404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45994.528366782404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45994.528366782404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45994.528366782404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45994.528366782404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45994.528366782404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45994.528366782404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45994.528366782404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45994.528366782404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45994.528366782404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45994.528366782404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45994.528366782404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45994.528366782404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45994.528366782404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45994.528366782404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45994.528366782404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45994.528366782404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45994.528366782404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45994.528366782404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45994.528366782404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45994.528366782404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45994.528366782404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45994.528366782404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45994.528366782404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45994.528366782404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45994.528366782404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45994.528366782404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45994.528366782404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45994.528366782404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45994.528366782404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45994.528366782404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45994.528366782404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45994.528366782404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45994.528366782404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45994.528366782404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45994.528366782404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45994.528366782404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45994.528366782404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45994.528366782404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45994.528366782404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45994.528366782404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45994.528366782404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45994.528366782404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45994.528366782404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45994.528366782404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45994.528366782404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45994.528366782404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45994.528366782404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45994.528366782404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45994.528366782404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45994.528366782404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45994.528366782404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45994.528366782404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45994.528366782404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45994.528366782404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45994.528366782404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45994.528366782404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45994.528366782404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45994.528366782404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45994.528366782404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45994.528366782404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45994.528366782404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45994.528366782404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45994.528366782404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45994.528366782404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45994.528366782404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45994.528366782404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45994.528366782404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45994.528366782404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45994.528366782404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45994.528366782404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45994.528366782404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45994.528366782404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45994.528366782404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45994.528366782404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45994.528366782404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45994.528366782404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45994.528366782404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45994.528366782404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45994.528366782404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45994.528366782404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45994.528366782404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45994.528366782404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45994.528366782404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45994.528366782404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45994.528366782404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45994.528366782404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45994.528366782404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45994.528366782404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45994.528366782404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45994.528366782404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45994.528366782404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45994.528366782404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45994.528366782404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45994.528366782404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45994.528366782404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45994.528366782404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45994.528366782404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45994.528366782404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45994.528366782404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45994.528366782404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45994.528366782404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45994.528366782404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45994.528366782404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45994.528366782404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45994.528366782404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45994.528366782404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45994.528366782404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45994.528366782404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45994.528366782404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45994.528366782404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45994.528366782404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45994.528366782404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45994.528366782404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45994.528366782404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45994.528366782404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45994.528366782404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45994.528366782404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45994.528366782404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45994.528366782404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45994.528366782404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45994.528366782404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45994.528366782404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45994.528366782404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45994.528366782404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45994.528366782404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45994.528366782404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45994.528366782404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45994.528366782404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45994.528366782404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45994.528366782404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45994.528366782404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45994.528366782404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45994.528366782404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45994.528366782404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45994.528366782404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45994.528366782404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45994.528366782404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45994.528366782404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45994.528366782404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45994.528366782404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45994.528366782404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45994.528366782404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45994.528366782404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45994.528366782404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45994.528366782404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45994.528366782404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45994.528366782404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45994.528366782404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45994.528366782404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45994.528366782404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45994.528366782404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45994.528366782404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45994.528366782404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45994.528366782404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45994.528366782404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45994.528366782404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45994.528366782404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45994.528366782404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45994.528366782404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45994.528366782404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45994.528366782404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45994.528366782404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45994.528366782404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45994.528366782404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45994.528366782404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45994.528366782404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45994.528366782404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45994.528366782404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45994.528366782404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45994.528366782404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45994.528366782404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45994.528366782404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45994.528366782404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45994.528366782404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169.52852881944273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10.140947800922731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45994.528366782404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45994.528366782404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45994.528366782404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45994.528366782404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45994.528366782404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45994.528366782404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45994.528366782404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45994.528366782404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45994.528366782404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45994.528366782404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45994.528366782404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45994.528366782404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45994.528366782404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45994.528366782404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45994.528366782404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45994.528366782404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45994.528366782404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45994.528366782404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45994.528366782404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45994.528366782404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45994.528366782404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45994.528366782404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45994.528366782404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45994.528366782404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45994.528366782404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45994.528366782404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45994.528366782404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45994.528366782404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45994.528366782404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45994.528366782404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45994.528366782404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45994.528366782404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45994.528366782404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45994.528366782404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45994.528366782404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45994.528366782404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45994.528366782404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45994.528366782404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45994.528366782404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45994.528366782404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45994.528366782404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45994.528366782404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45994.528366782404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45994.528366782404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45994.528366782404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45994.528366782404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45994.528366782404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45994.528366782404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45994.528366782404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45994.528366782404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45994.528366782404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45994.528366782404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45994.528366782404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45994.528366782404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45994.528366782404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45994.528366782404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45994.528366782404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45994.528366782404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45994.528366782404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45994.528366782404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45994.528366782404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45994.528366782404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45994.528366782404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45994.528366782404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45994.528366782404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45994.528366782404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45994.528366782404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45994.528366782404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45994.528366782404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45994.528366782404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45994.528366782404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45994.528366782404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45994.528366782404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45994.528366782404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45994.528366782404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45994.528366782404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45994.528366782404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45994.528366782404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45994.528366782404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45994.528366782404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45994.528366782404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45994.528366782404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45994.528366782404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45994.528366782404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45994.528366782404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45994.528366782404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45994.528366782404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45994.528366782404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45994.528366782404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45994.528366782404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45994.528366782404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45994.528366782404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45994.528366782404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45994.528366782404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45994.528366782404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45994.528366782404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45994.528366782404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45994.528366782404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45994.528366782404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45994.528366782404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45994.528366782404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45994.528366782404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45994.528366782404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45994.528366782404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45994.528366782404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45994.528366782404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45994.528366782404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45994.528366782404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45994.528366782404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45994.528366782404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45994.528366782404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45994.528366782404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45994.528366782404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45994.528366782404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45994.528366782404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45994.528366782404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45994.528366782404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45994.528366782404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45994.528366782404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45994.528366782404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45994.528366782404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45994.528366782404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45994.528366782404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45994.528366782404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45994.528366782404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45994.528366782404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45994.528366782404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45994.528366782404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45994.528366782404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45994.528366782404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45994.528366782404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45994.528366782404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45994.528366782404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45994.528366782404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45994.528366782404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45994.528366782404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45994.528366782404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45994.528366782404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45994.528366782404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45994.528366782404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45994.528366782404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45994.528366782404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45994.528366782404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45994.528366782404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45994.528366782404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45994.528366782404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45994.528366782404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45994.528366782404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45994.528366782404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45994.528366782404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45994.528366782404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45994.528366782404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45994.528366782404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45994.528366782404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45994.528366782404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45994.528366782404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45994.528366782404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45994.528366782404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45994.528366782404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45994.528366782404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45994.528366782404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45994.528366782404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45994.528366782404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45994.528366782404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45994.528366782404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45994.528366782404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45994.528366782404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45994.528366782404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45994.528366782404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45994.528366782404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45994.528366782404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45994.528366782404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45994.528366782404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45994.528366782404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45994.528366782404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45994.528366782404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45994.528366782404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45994.528366782404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45994.528366782404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45994.528366782404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45994.528366782404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45994.528366782404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45994.528366782404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45994.528366782404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45994.528366782404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45994.528366782404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45994.528366782404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45994.528366782404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45994.528366782404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45994.528366782404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45994.528366782404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45994.528366782404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45994.528366782404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45994.528366782404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45994.528366782404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45994.528366782404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45994.528366782404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45994.528366782404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45994.528366782404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45994.528366782404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45994.528366782404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45994.528366782404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45994.528366782404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45994.528366782404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45994.528366782404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45994.528366782404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45994.528366782404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45994.528366782404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45994.528366782404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45994.528366782404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45994.528366782404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45994.528366782404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45994.528366782404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45994.528366782404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45994.528366782404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45994.528366782404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45994.528366782404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45994.528366782404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45994.528366782404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45994.528366782404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45994.528366782404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45994.528366782404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45994.528366782404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45994.528366782404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45994.528366782404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45994.528366782404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45994.528366782404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45994.528366782404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45994.528366782404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45994.528366782404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45994.528366782404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45994.528366782404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45994.528366782404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45994.528366782404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45994.528366782404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45994.528366782404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45994.528366782404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45994.528366782404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45994.528366782404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45994.528366782404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45994.528366782404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45994.528366782404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45994.528366782404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45994.528366782404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45994.528366782404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45994.528366782404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45994.528366782404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45994.528366782404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45994.528366782404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45994.528366782404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45994.528366782404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45994.528366782404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45994.528366782404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45994.528366782404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45994.528366782404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45994.528366782404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45994.528366782404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45994.528366782404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45994.528366782404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45994.528366782404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45994.528366782404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45994.528366782404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45994.528366782404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45994.528366782404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45994.528366782404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45994.528366782404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45994.528366782404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45994.528366782404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45994.528366782404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45994.528366782404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45994.528366782404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45994.528366782404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45994.528366782404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45994.528366782404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45994.528366782404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45994.528366782404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45994.528366782404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45994.528366782404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45994.528366782404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45994.528366782404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45994.528366782404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45994.528366782404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45994.528366782404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45994.528366782404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45994.528366782404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45994.528366782404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45994.528366782404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45994.528366782404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45994.528366782404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45994.528366782404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45994.528366782404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45994.528366782404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45994.528366782404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45994.528366782404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45994.528366782404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45994.528366782404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45994.528366782404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45994.528366782404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45994.528366782404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45994.528366782404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45994.528366782404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45994.528366782404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45994.528366782404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45994.528366782404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45994.528366782404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45994.528366782404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45994.528366782404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45994.528366782404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45994.528366782404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45994.528366782404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45994.528366782404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45994.528366782404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45994.528366782404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45994.528366782404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45994.528366782404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45994.528366782404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45994.528366782404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45994.528366782404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45994.528366782404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45994.528366782404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45994.528366782404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45994.528366782404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45994.528366782404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45994.528366782404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45994.528366782404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45994.528366782404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45994.528366782404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45994.528366782404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45994.528366782404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45994.528366782404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45994.528366782404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45994.528366782404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45994.528366782404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45994.528366782404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45994.528366782404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45994.528366782404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45994.528366782404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45994.528366782404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45994.528366782404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45994.528366782404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45994.528366782404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45994.528366782404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45994.528366782404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45994.528366782404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45994.528366782404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45994.528366782404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45994.528366782404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45994.528366782404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45994.528366782404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45994.528366782404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45994.528366782404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45994.528366782404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45994.528366782404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45994.528366782404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45994.528366782404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45994.528366782404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45994.528366782404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45994.528366782404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45994.528366782404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45994.528366782404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45994.528366782404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45994.528366782404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45994.528366782404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45994.528366782404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45994.528366782404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45994.528366782404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45994.528366782404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45994.528366782404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45994.528366782404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45994.528366782404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45994.528366782404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45994.528366782404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45994.528366782404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45994.528366782404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45994.528366782404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45994.528366782404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45994.528366782404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45994.528366782404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45994.528366782404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45994.528366782404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45994.528366782404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45994.528366782404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45994.528366782404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45994.528366782404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45994.528366782404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45994.528366782404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45994.528366782404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45994.528366782404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45994.528366782404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45994.528366782404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45994.528366782404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45994.528366782404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45994.528366782404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45994.528366782404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45994.528366782404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45994.528366782404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45994.528366782404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45994.528366782404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45994.528366782404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45994.528366782404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45994.528366782404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45994.528366782404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45994.528366782404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45994.528366782404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45994.528366782404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45994.528366782404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45994.528366782404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45994.528366782404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45994.528366782404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45994.528366782404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45994.528366782404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45994.528366782404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45994.528366782404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45994.528366782404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45994.528366782404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45994.528366782404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45994.528366782404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45994.528366782404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45994.528366782404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45994.528366782404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45994.528366782404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45994.528366782404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45994.528366782404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45994.528366782404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45994.528366782404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45994.528366782404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45994.528366782404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45994.528366782404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45994.528366782404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45994.528366782404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45994.528366782404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45994.528366782404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45994.528366782404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45994.528366782404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45994.528366782404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45994.528366782404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45994.528366782404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45994.528366782404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45994.528366782404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45994.528366782404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45994.528366782404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45994.528366782404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45994.528366782404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45994.528366782404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45994.528366782404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45994.528366782404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45994.528366782404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45994.528366782404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45994.528366782404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45994.528366782404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45994.528366782404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45994.528366782404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45994.528366782404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45994.528366782404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45994.528366782404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45994.528366782404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45994.528366782404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45994.528366782404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45994.528366782404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45994.528366782404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45994.528366782404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45994.528366782404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45994.528366782404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45994.528366782404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45994.528366782404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45994.528366782404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45994.528366782404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45994.528366782404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45994.528366782404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45994.528366782404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45994.528366782404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45994.528366782404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45994.528366782404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45994.528366782404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45994.528366782404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45994.528366782404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45994.528366782404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45994.528366782404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45994.528366782404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45994.528366782404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45994.528366782404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45994.528366782404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45994.528366782404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45994.528366782404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45994.528366782404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45994.528366782404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45994.528366782404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45994.528366782404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45994.528366782404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45994.528366782404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45994.528366782404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45994.528366782404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45994.528366782404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45994.528366782404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45994.528366782404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45994.528366782404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45994.528366782404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45994.528366782404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45994.528366782404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45994.528366782404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45994.528366782404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45994.528366782404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45994.528366782404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45994.528366782404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45994.528366782404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45994.528366782404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45994.528366782404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45994.528366782404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45994.528366782404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45994.528366782404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45994.528366782404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45994.528366782404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45994.528366782404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45994.528366782404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45994.528366782404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45994.528366782404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45994.528366782404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45994.528366782404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45994.528366782404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45994.528366782404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45994.528366782404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45994.528366782404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45994.528366782404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45994.528366782404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45994.528366782404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45994.528366782404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45994.528366782404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45994.528366782404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45994.528366782404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45994.528366782404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45994.528366782404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45994.528366782404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45994.528366782404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45994.528366782404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45994.528366782404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45994.528366782404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45994.528366782404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45994.528366782404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45994.528366782404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45994.528366782404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45994.528366782404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45994.528366782404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45994.528366782404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45994.528366782404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45994.528366782404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45994.528366782404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45994.528366782404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45994.528366782404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45994.528366782404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45994.528366782404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45994.528366782404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45994.528366782404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45994.528366782404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45994.528366782404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45994.528366782404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45994.528366782404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45994.528366782404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45994.528366782404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45994.528366782404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45994.528366782404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45994.528366782404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45994.528366782404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45994.528366782404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45994.528366782404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45994.528366782404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45994.528366782404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45994.528366782404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45994.528366782404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45994.528366782404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45994.528366782404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45994.528366782404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45994.528366782404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45994.528366782404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45994.528366782404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45994.528366782404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45994.528366782404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45994.528366782404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45994.528366782404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45994.528366782404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45994.528366782404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45994.528366782404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45994.528366782404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45994.528366782404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45994.528366782404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45994.528366782404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45994.528366782404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45994.528366782404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45994.528366782404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45994.528366782404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45994.528366782404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45994.528366782404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45994.528366782404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45994.528366782404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45994.528366782404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45994.528366782404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45994.528366782404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45994.528366782404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45994.528366782404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45994.528366782404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45994.528366782404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45994.528366782404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45994.528366782404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45994.528366782404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45994.528366782404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45994.528366782404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45994.528366782404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45994.528366782404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45994.528366782404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45994.528366782404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45994.528366782404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45994.528366782404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45994.528366782404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45994.528366782404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45994.528366782404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45994.528366782404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45994.528366782404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45994.528366782404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45994.528366782404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45994.528366782404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45994.528366782404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45994.528366782404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45994.528366782404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45994.528366782404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45994.528366782404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45994.528366782404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45994.528366782404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45994.528366782404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45994.528366782404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45994.528366782404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45994.528366782404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45994.528366782404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45994.528366782404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45994.528366782404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45994.528366782404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45994.528366782404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45994.528366782404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45994.528366782404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45994.528366782404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45994.528366782404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45994.528366782404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45994.528366782404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45994.528366782404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45994.528366782404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45994.528366782404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45994.528366782404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45994.528366782404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45994.528366782404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45994.528366782404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45994.528366782404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45994.528366782404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45994.528366782404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45994.528366782404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45994.528366782404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45994.528366782404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45994.528366782404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45994.528366782404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45994.528366782404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45994.528366782404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45994.528366782404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45994.528366782404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45994.528366782404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45994.528366782404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45994.528366782404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45994.528366782404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45994.528366782404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45994.528366782404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45994.528366782404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45994.528366782404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45994.528366782404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45994.528366782404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45994.528366782404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45994.528366782404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45994.528366782404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45994.528366782404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45994.528366782404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45994.528366782404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45994.528366782404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45994.528366782404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45994.528366782404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45994.528366782404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45994.528366782404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45994.528366782404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45994.528366782404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45994.528366782404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45994.528366782404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45994.528366782404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45994.528366782404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45994.528366782404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45994.528366782404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45994.528366782404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45994.528366782404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45994.528366782404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45994.528366782404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45994.528366782404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45994.528366782404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45994.528366782404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45994.528366782404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45994.528366782404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45994.528366782404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45994.528366782404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45994.528366782404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45994.528366782404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45994.528366782404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45994.528366782404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45994.528366782404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45994.528366782404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45994.528366782404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45994.528366782404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45994.528366782404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45994.528366782404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45994.528366782404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45994.528366782404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45994.528366782404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45994.528366782404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45994.528366782404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45994.528366782404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45994.528366782404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45994.528366782404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45994.528366782404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45994.528366782404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45994.528366782404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45994.528366782404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45994.528366782404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45994.528366782404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45994.528366782404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45994.528366782404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45994.528366782404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45994.528366782404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45994.528366782404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45994.528366782404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45994.528366782404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45994.528366782404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45994.528366782404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45994.528366782404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45994.528366782404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45994.528366782404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45994.528366782404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45994.528366782404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45994.528366782404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45994.528366782404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45994.528366782404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45994.528366782404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45994.528366782404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45994.528366782404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45994.528366782404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45994.528366782404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45994.528366782404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45994.528366782404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45994.528366782404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45994.528366782404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45994.528366782404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45994.528366782404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45994.528366782404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45994.528366782404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45994.528366782404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45994.528366782404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45994.528366782404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45994.528366782404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45994.528366782404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45994.528366782404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45994.528366782404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45994.528366782404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45994.528366782404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45994.528366782404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45994.528366782404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45994.528366782404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45994.528366782404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45994.528366782404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45994.528366782404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45994.528366782404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45994.528366782404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45994.528366782404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45994.528366782404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45994.528366782404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45994.528366782404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45994.528366782404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45994.528366782404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45994.528366782404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45994.528366782404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45994.528366782404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45994.528366782404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45994.528366782404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45994.528366782404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45994.528366782404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45994.528366782404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45994.528366782404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45994.528366782404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45994.528366782404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45994.528366782404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45994.528366782404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45994.528366782404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45994.528366782404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45994.528366782404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45994.528366782404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45994.528366782404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45994.528366782404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45994.528366782404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45994.528366782404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45994.528366782404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45994.528366782404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45994.528366782404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45994.528366782404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45994.528366782404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45994.528366782404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45994.528366782404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45994.528366782404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45994.528366782404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45994.528366782404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45994.528366782404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45994.528366782404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45994.528366782404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45994.528366782404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45994.528366782404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45994.528366782404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45994.528366782404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45994.528366782404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45994.528366782404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45994.528366782404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45994.528366782404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45994.528366782404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45994.528366782404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45994.528366782404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45994.528366782404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45994.528366782404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45994.528366782404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45994.528366782404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45994.528366782404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45994.528366782404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45994.528366782404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45994.528366782404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45994.528366782404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45994.528366782404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45994.528366782404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45994.528366782404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45994.528366782404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45994.528366782404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45994.528366782404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45994.528366782404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45994.528366782404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45994.528366782404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45994.528366782404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45994.528366782404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45994.528366782404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45994.528366782404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45994.528366782404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45994.528366782404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45994.528366782404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45994.528366782404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45994.528366782404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45994.528366782404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45994.528366782404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45994.528366782404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45994.528366782404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45994.528366782404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45994.528366782404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45994.528366782404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45994.528366782404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45994.528366782404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45994.528366782404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45994.528366782404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45994.528366782404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45994.528366782404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45994.528366782404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45994.528366782404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45994.528366782404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45994.528366782404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45994.528366782404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45994.528366782404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45994.528366782404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45994.528366782404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45994.528366782404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45994.528366782404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45994.528366782404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45994.528366782404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45994.528366782404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45994.528366782404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45994.528366782404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45994.528366782404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45994.528366782404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45994.528366782404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45994.528366782404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45994.528366782404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45994.528366782404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45994.528366782404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45994.528366782404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45994.528366782404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45994.528366782404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45994.528366782404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45994.528366782404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45994.528366782404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45994.528366782404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45994.528366782404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45994.528366782404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45994.528366782404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45994.528366782404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45994.528366782404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45994.528366782404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45994.528366782404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45994.528366782404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45994.528366782404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45994.528366782404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45994.528366782404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45994.528366782404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45994.528366782404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45994.528366782404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45994.528366782404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45994.528366782404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45994.528366782404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45994.528366782404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45994.528366782404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45994.528366782404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45994.528366782404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45994.528366782404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45994.528366782404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45994.528366782404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45994.528366782404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45994.528366782404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45994.528366782404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45994.528366782404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45994.528366782404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45994.528366782404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45994.528366782404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45994.528366782404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45994.528366782404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45994.528366782404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45994.528366782404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45994.528366782404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45994.528366782404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45994.528366782404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45994.528366782404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45994.528366782404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45994.528366782404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45994.528366782404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45994.528366782404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45994.528366782404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45994.528366782404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45994.528366782404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45994.528366782404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45994.528366782404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45994.528366782404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45994.528366782404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45994.528366782404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45994.528366782404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45994.528366782404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45994.528366782404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45994.528366782404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45994.528366782404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45994.528366782404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45994.528366782404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45994.528366782404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45994.528366782404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45994.528366782404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45994.528366782404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45994.528366782404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45994.528366782404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45994.528366782404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45994.528366782404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45994.528366782404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45994.528366782404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45994.528366782404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45994.528366782404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45994.528366782404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45994.528366782404</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291.047649189808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0.53947789351514075</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35273</v>
      </c>
      <c r="E4" s="91" t="s">
        <v>39185</v>
      </c>
      <c r="F4" s="92"/>
      <c r="G4" s="93">
        <f t="shared" ref="G4:G47" ca="1" si="0">IFERROR(NOW()-F4,"")</f>
        <v>45994.528366782404</v>
      </c>
      <c r="H4" s="92">
        <v>45994.361620370371</v>
      </c>
      <c r="I4" s="110" t="str">
        <f>IFERROR(VLOOKUP(D4,DB!A:F,6,0),"")</f>
        <v>SCECO</v>
      </c>
      <c r="J4" s="110" t="str">
        <f>IFERROR(VLOOKUP(D4,DB!A:G,7,0),"")</f>
        <v>Vandalized</v>
      </c>
      <c r="K4" s="94" t="s">
        <v>39197</v>
      </c>
      <c r="L4" s="88" t="str">
        <f>IFERROR(VLOOKUP(D4,DB!A:I,9,0),"")</f>
        <v>Latis</v>
      </c>
    </row>
    <row r="5" spans="1:16" ht="15" customHeight="1">
      <c r="A5" s="110"/>
      <c r="B5" s="110" t="str">
        <f>IFERROR(VLOOKUP(D5,DB!A:K,11,0),"")</f>
        <v/>
      </c>
      <c r="C5" s="90"/>
      <c r="D5" s="88"/>
      <c r="E5" s="91"/>
      <c r="F5" s="92"/>
      <c r="G5" s="93">
        <f t="shared" ca="1" si="0"/>
        <v>45994.528366782404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45994.528366782404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45994.528366782404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45994.528366782404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45994.528366782404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45994.528366782404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45994.528366782404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45994.528366782404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45994.528366782404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45994.528366782404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45994.528366782404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45994.528366782404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45994.528366782404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45994.528366782404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45994.528366782404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45994.528366782404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45994.528366782404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45994.528366782404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45994.528366782404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45994.528366782404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45994.528366782404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45994.528366782404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45994.528366782404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45994.528366782404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45994.528366782404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45994.528366782404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45994.528366782404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45994.528366782404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45994.528366782404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45994.528366782404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45994.528366782404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45994.528366782404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45994.528366782404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45994.528366782404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45994.528366782404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45994.528366782404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45994.528366782404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45994.528366782404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45994.528366782404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45994.528366782404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45994.528366782404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45994.528366782404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45994.528366782404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45994.528366782404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45994.528366782404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45994.528366782404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45994.528366782404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45994.528366782404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45994.528366782404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45994.528366782404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45994.528366782404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45994.528366782404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45994.528366782404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45994.528366782404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45994.528366782404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45994.528366782404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45994.528366782404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45994.528366782404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45994.528366782404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45994.528366782404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45994.528366782404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45994.528366782404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45994.528366782404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45994.528366782404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45994.528366782404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45994.528366782404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45994.528366782404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45994.528366782404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45994.528366782404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45994.528366782404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45994.528366782404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45994.528366782404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45994.528366782404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45994.528366782404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45994.528366782404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45994.528366782404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45994.528366782404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45994.528366782404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45994.528366782404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45994.528366782404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45994.528366782404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45994.528366782404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45994.528366782404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45994.528366782404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45994.528366782404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45994.528366782404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45994.528366782404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45994.528366782404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45994.528366782404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45994.528366782404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45994.528366782404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45994.528366782404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45994.528366782404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45994.528366782404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45994.528366782404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45994.528366782404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45994.528366782404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45994.528366782404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45994.528366782404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45994.528366782404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45994.528366782404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45994.528366782404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45994.528366782404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45994.528366782404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45994.528366782404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45994.528366782404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45994.528366782404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45994.528366782404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45994.528366782404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45994.528366782404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45994.528366782404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45994.528366782404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45994.528366782404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45994.528366782404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45994.528366782404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45994.528366782404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45994.528366782404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45994.528366782404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45994.528366782404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45994.528366782404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45994.528366782404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45994.528366782404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45994.528366782404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45994.528366782404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45994.528366782404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45994.528366782404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45994.528366782404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45994.528366782404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45994.528366782404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45994.528366782404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45994.528366782404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45994.528366782404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45994.528366782404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45994.528366782404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45994.528366782404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45994.528366782404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45994.528366782404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45994.528366782404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45994.528366782404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45994.528366782404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45994.528366782404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45994.528366782404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45994.528366782404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45994.528366782404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45994.528366782404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45994.528366782404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45994.528366782404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45994.528366782404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45994.528366782404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45994.528366782404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45994.528366782404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45994.528366782404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45994.528366782404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45994.528366782404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45994.528366782404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45994.528366782404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45994.528366782404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45994.528366782404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45994.528366782404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45994.528366782404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45994.528366782404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45994.528366782404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45994.528366782404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45994.528366782404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45994.528366782404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45994.528366782404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45994.528366782404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45994.528366782404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45994.528366782404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45994.528366782404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45994.528366782404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45994.528366782404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45994.528366782404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45994.528366782404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45994.528366782404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45994.528366782404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45994.528366782404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45994.528366782404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45994.528366782404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45994.528366782404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45994.528366782404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45994.528366782404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45994.528366782404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45994.528366782404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45994.528366782404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45994.528366782404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45994.528366782404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45994.528366782404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45994.528366782404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45994.528366782404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45994.528366782404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45994.528366782404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45994.528366782404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45994.528366782404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45994.528366782404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45994.528366782404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45994.528366782404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45994.528366782404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45994.528366782404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45994.528366782404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45994.528366782404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45994.528366782404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45994.528366782404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45994.528366782404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45994.528366782404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45994.528366782404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45994.528366782404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45994.528366782404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45994.528366782404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45994.528366782404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45994.528366782404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45994.528366782404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45994.528366782404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45994.528366782404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45994.528366782404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45994.528366782404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45994.528366782404</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3"/>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102.69630659721588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68.339489467587555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45.867255671291787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13.155068171290623</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2</v>
      </c>
      <c r="D6" s="37" t="s">
        <v>32485</v>
      </c>
      <c r="E6" s="37" t="s">
        <v>39106</v>
      </c>
      <c r="F6" s="38">
        <v>45994.523668981485</v>
      </c>
      <c r="G6" s="135">
        <f ca="1">IFERROR(NOW()-F6,"")</f>
        <v>4.6978009195299819E-3</v>
      </c>
      <c r="H6" s="38">
        <v>45994.508819444447</v>
      </c>
      <c r="I6" s="37" t="str">
        <f>IFERROR(VLOOKUP(D6,DB!A:F,6,0),"")</f>
        <v>SCECO</v>
      </c>
      <c r="J6" s="37" t="str">
        <f>IFERROR(VLOOKUP(D6,DB!A:G,7,0),"")</f>
        <v>Dead</v>
      </c>
      <c r="K6" s="37" t="s">
        <v>39207</v>
      </c>
      <c r="L6" s="37" t="str">
        <f>IFERROR(VLOOKUP(D6,DB!A:I,9,0),"")</f>
        <v>Latis</v>
      </c>
    </row>
    <row r="7" spans="1:13">
      <c r="A7" s="37"/>
      <c r="B7" s="37" t="str">
        <f>IFERROR(VLOOKUP(D7,DB!A:K,11,0),"")</f>
        <v/>
      </c>
      <c r="C7" s="37"/>
      <c r="D7" s="37"/>
      <c r="E7" s="37"/>
      <c r="F7" s="38"/>
      <c r="G7" s="135">
        <f ca="1">IFERROR(NOW()-F7,"")</f>
        <v>45994.528366782404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45994.528366782404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45994.528366782404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45994.528366782404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45994.528366782404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45994.528366782404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45994.528366782404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45994.528366782404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45994.528366782404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45994.528366782404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45994.528366782404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45994.528366782404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45994.528366782404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45994.528366782404</v>
      </c>
      <c r="H20" s="38"/>
      <c r="I20" s="37" t="str">
        <f>IFERROR(VLOOKUP(D20,DB!A:F,6,0),"")</f>
        <v/>
      </c>
      <c r="J20" s="37" t="str">
        <f>IFERROR(VLOOKUP(D20,DB!A:G,7,0),"")</f>
        <v/>
      </c>
      <c r="K20" s="37"/>
      <c r="L20" s="37" t="str">
        <f>IFERROR(VLOOKUP(D20,DB!A:I,9,0),"")</f>
        <v/>
      </c>
    </row>
    <row r="21" spans="1:12">
      <c r="A21" s="150"/>
      <c r="B21" s="150" t="str">
        <f>IFERROR(VLOOKUP(D21,DB!A:K,11,0),"")</f>
        <v/>
      </c>
      <c r="C21" s="150"/>
      <c r="D21" s="150"/>
      <c r="E21" s="150"/>
      <c r="F21" s="151"/>
      <c r="G21" s="152">
        <f ca="1">IFERROR(NOW()-F21,"")</f>
        <v>45994.528366782404</v>
      </c>
      <c r="H21" s="151"/>
      <c r="I21" s="150" t="str">
        <f>IFERROR(VLOOKUP(D21,DB!A:F,6,0),"")</f>
        <v/>
      </c>
      <c r="J21" s="150" t="str">
        <f>IFERROR(VLOOKUP(D21,DB!A:G,7,0),"")</f>
        <v/>
      </c>
      <c r="K21" s="150"/>
      <c r="L21" s="150" t="str">
        <f>IFERROR(VLOOKUP(D21,DB!A:I,9,0),"")</f>
        <v/>
      </c>
    </row>
    <row r="22" spans="1:12">
      <c r="A22" s="37"/>
      <c r="B22" s="153" t="str">
        <f>IFERROR(VLOOKUP(D22,DB!A:K,11,0),"")</f>
        <v/>
      </c>
      <c r="C22" s="37"/>
      <c r="D22" s="37"/>
      <c r="E22" s="37"/>
      <c r="F22" s="38"/>
      <c r="G22" s="135">
        <f t="shared" ref="G22:G53" ca="1" si="2">IFERROR(NOW()-F22,"")</f>
        <v>45994.528366782404</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45994.528366782404</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45994.528366782404</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45994.528366782404</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45994.528366782404</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45994.528366782404</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45994.528366782404</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45994.528366782404</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45994.528366782404</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45994.528366782404</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45994.528366782404</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45994.528366782404</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45994.528366782404</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45994.528366782404</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45994.528366782404</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45994.528366782404</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45994.528366782404</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45994.528366782404</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45994.528366782404</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45994.528366782404</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45994.528366782404</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45994.528366782404</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45994.528366782404</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45994.528366782404</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45994.528366782404</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45994.528366782404</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45994.528366782404</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45994.528366782404</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45994.528366782404</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2"/>
        <v>45994.528366782404</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2"/>
        <v>45994.528366782404</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2"/>
        <v>45994.528366782404</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ref="G54:G85" ca="1" si="3">IFERROR(NOW()-F54,"")</f>
        <v>45994.528366782404</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45994.528366782404</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45994.528366782404</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45994.528366782404</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45994.528366782404</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45994.528366782404</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45994.528366782404</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45994.528366782404</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45994.528366782404</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45994.528366782404</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45994.528366782404</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45994.528366782404</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45994.528366782404</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45994.528366782404</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45994.528366782404</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45994.528366782404</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45994.528366782404</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45994.528366782404</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45994.528366782404</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45994.528366782404</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45994.528366782404</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45994.528366782404</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45994.528366782404</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45994.528366782404</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45994.528366782404</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45994.528366782404</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3"/>
        <v>45994.528366782404</v>
      </c>
      <c r="H80" s="38"/>
      <c r="I80" s="153" t="str">
        <f>IFERROR(VLOOKUP(D80,DB!A:F,6,0),"")</f>
        <v/>
      </c>
      <c r="J80" s="153" t="str">
        <f>IFERROR(VLOOKUP(D80,DB!A:G,7,0),"")</f>
        <v/>
      </c>
      <c r="K80" s="37"/>
      <c r="L80" s="153" t="str">
        <f>IFERROR(VLOOKUP(D80,DB!A:I,9,0),"")</f>
        <v/>
      </c>
    </row>
    <row r="81" spans="1:12">
      <c r="A81" s="37"/>
      <c r="B81" s="153" t="str">
        <f>IFERROR(VLOOKUP(D81,DB!A:K,11,0),"")</f>
        <v/>
      </c>
      <c r="C81" s="37"/>
      <c r="D81" s="37"/>
      <c r="E81" s="37"/>
      <c r="F81" s="38"/>
      <c r="G81" s="135">
        <f t="shared" ca="1" si="3"/>
        <v>45994.528366782404</v>
      </c>
      <c r="H81" s="38"/>
      <c r="I81" s="153" t="str">
        <f>IFERROR(VLOOKUP(D81,DB!A:F,6,0),"")</f>
        <v/>
      </c>
      <c r="J81" s="153" t="str">
        <f>IFERROR(VLOOKUP(D81,DB!A:G,7,0),"")</f>
        <v/>
      </c>
      <c r="K81" s="37"/>
      <c r="L81" s="153" t="str">
        <f>IFERROR(VLOOKUP(D81,DB!A:I,9,0),"")</f>
        <v/>
      </c>
    </row>
    <row r="82" spans="1:12">
      <c r="A82" s="37"/>
      <c r="B82" s="153" t="str">
        <f>IFERROR(VLOOKUP(D82,DB!A:K,11,0),"")</f>
        <v/>
      </c>
      <c r="C82" s="37"/>
      <c r="D82" s="37"/>
      <c r="E82" s="37"/>
      <c r="F82" s="38"/>
      <c r="G82" s="135">
        <f t="shared" ca="1" si="3"/>
        <v>45994.528366782404</v>
      </c>
      <c r="H82" s="38"/>
      <c r="I82" s="153" t="str">
        <f>IFERROR(VLOOKUP(D82,DB!A:F,6,0),"")</f>
        <v/>
      </c>
      <c r="J82" s="153" t="str">
        <f>IFERROR(VLOOKUP(D82,DB!A:G,7,0),"")</f>
        <v/>
      </c>
      <c r="K82" s="37"/>
      <c r="L82" s="153" t="str">
        <f>IFERROR(VLOOKUP(D82,DB!A:I,9,0),"")</f>
        <v/>
      </c>
    </row>
    <row r="83" spans="1:12">
      <c r="A83" s="150"/>
      <c r="B83" s="154" t="str">
        <f>IFERROR(VLOOKUP(D83,DB!A:K,11,0),"")</f>
        <v/>
      </c>
      <c r="C83" s="150"/>
      <c r="D83" s="150"/>
      <c r="E83" s="150"/>
      <c r="F83" s="151"/>
      <c r="G83" s="152">
        <f t="shared" ca="1" si="3"/>
        <v>45994.528366782404</v>
      </c>
      <c r="H83" s="151"/>
      <c r="I83" s="154" t="str">
        <f>IFERROR(VLOOKUP(D83,DB!A:F,6,0),"")</f>
        <v/>
      </c>
      <c r="J83" s="154" t="str">
        <f>IFERROR(VLOOKUP(D83,DB!A:G,7,0),"")</f>
        <v/>
      </c>
      <c r="K83" s="150"/>
      <c r="L83" s="154" t="str">
        <f>IFERROR(VLOOKUP(D83,DB!A:I,9,0),"")</f>
        <v/>
      </c>
    </row>
  </sheetData>
  <dataValidations count="2">
    <dataValidation allowBlank="1" showInputMessage="1" showErrorMessage="1" sqref="E1" xr:uid="{920C6338-E771-4DAE-8C89-92A9093EA4DE}"/>
    <dataValidation type="list" allowBlank="1" showInputMessage="1" showErrorMessage="1" sqref="E2:E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39067</v>
      </c>
      <c r="E2" s="142" t="s">
        <v>39106</v>
      </c>
      <c r="F2" s="121">
        <v>45994.265324074076</v>
      </c>
      <c r="G2" s="72">
        <f ca="1">IFERROR(NOW()-F2,"-")</f>
        <v>0.26304270832770271</v>
      </c>
      <c r="H2" s="121">
        <v>45994.246701388889</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9</v>
      </c>
      <c r="D3" s="119" t="s">
        <v>29935</v>
      </c>
      <c r="E3" s="142" t="s">
        <v>39185</v>
      </c>
      <c r="F3" s="121">
        <v>45994.307106481479</v>
      </c>
      <c r="G3" s="72">
        <f ca="1">IFERROR(NOW()-F3,"-")</f>
        <v>0.22126030092476867</v>
      </c>
      <c r="H3" s="121">
        <v>45994.299583333333</v>
      </c>
      <c r="I3" s="119" t="str">
        <f>IFERROR(VLOOKUP(D3,DB!A:F,6,0),"")</f>
        <v>SCECO</v>
      </c>
      <c r="J3" s="119" t="str">
        <f>IFERROR(VLOOKUP(D3,DB!A:G,7,0),"")</f>
        <v>Dead</v>
      </c>
      <c r="K3" s="122" t="s">
        <v>39211</v>
      </c>
      <c r="L3" s="137" t="str">
        <f>IFERROR(VLOOKUP(D3,DB!A:I,9,0),"")</f>
        <v>Latis</v>
      </c>
    </row>
    <row r="4" spans="1:16382" ht="31.5" customHeight="1">
      <c r="A4" s="118"/>
      <c r="B4" s="119" t="str">
        <f>IFERROR(VLOOKUP(D4,DB!A:K,11,0),"")</f>
        <v/>
      </c>
      <c r="C4" s="120"/>
      <c r="D4" s="119"/>
      <c r="E4" s="142"/>
      <c r="F4" s="121"/>
      <c r="G4" s="72">
        <f ca="1">IFERROR(NOW()-F4,"-")</f>
        <v>45994.528366782404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45994.528366782404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45994.528366782404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45994.528366782404</v>
      </c>
      <c r="H7" s="121"/>
      <c r="I7" s="119" t="str">
        <f>IFERROR(VLOOKUP(D7,DB!A:F,6,0),"")</f>
        <v/>
      </c>
      <c r="J7" s="119" t="str">
        <f>IFERROR(VLOOKUP(D7,DB!A:G,7,0),"")</f>
        <v/>
      </c>
      <c r="K7" s="122" t="s">
        <v>39212</v>
      </c>
      <c r="L7" s="137" t="str">
        <f>IFERROR(VLOOKUP(D7,DB!A:I,9,0),"")</f>
        <v/>
      </c>
    </row>
    <row r="8" spans="1:16382" ht="31.5" customHeight="1">
      <c r="A8" s="118"/>
      <c r="B8" s="119" t="str">
        <f>IFERROR(VLOOKUP(D8,DB!A:K,11,0),"")</f>
        <v/>
      </c>
      <c r="C8" s="120"/>
      <c r="D8" s="119"/>
      <c r="E8" s="142"/>
      <c r="F8" s="121"/>
      <c r="G8" s="72">
        <f ca="1">IFERROR(NOW()-F8,"-")</f>
        <v>45994.528366782404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45994.528366782404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45994.528366782404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45994.528366782404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45994.528366782404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45994.528366782404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45994.528366782404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45994.528366782404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45994.528366782404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45994.528366782404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45994.528366782404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45994.528366782404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45994.528366782404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45994.528366782404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45994.528366782404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45994.528366782404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45994.528366782404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45994.528366782404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45994.528366782404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45994.528366782404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45994.528366782404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45994.528366782404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45994.528366782404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45994.528366782404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45994.528366782404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45994.528366782404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45994.528366782404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45994.528366782404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45994.528366782404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45994.528366782404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45994.528366782404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45994.528366782404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45994.528366782404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45994.528366782404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45994.528366782404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45994.528366782404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45994.528366782404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45994.528366782404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45994.528366782404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45994.528366782404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45994.528366782404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45994.528366782404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45994.528366782404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45994.528366782404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45994.528366782404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45994.528366782404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45994.528366782404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45994.528366782404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45994.528366782404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45994.528366782404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45994.528366782404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45994.528366782404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45994.528366782404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45994.528366782404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45994.528366782404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45994.528366782404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45994.528366782404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45994.528366782404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45994.528366782404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45994.528366782404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45994.528366782404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45994.528366782404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45994.528366782404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45994.528366782404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45994.528366782404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45994.528366782404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45994.528366782404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45994.528366782404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45994.528366782404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45994.528366782404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45994.528366782404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45994.528366782404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45994.528366782404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45994.528366782404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45994.528366782404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45994.528366782404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45994.528366782404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45994.528366782404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45994.528366782404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45994.528366782404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45994.528366782404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45994.528366782404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45994.528366782404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45994.528366782404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45994.528366782404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45994.528366782404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45994.528366782404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45994.528366782404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45994.528366782404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45994.528366782404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45994.528366782404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45994.528366782404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45994.528366782404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45994.528366782404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45994.528366782404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45994.528366782404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45994.528366782404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45994.528366782404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45994.528366782404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45994.528366782404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45994.528366782404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45994.528366782404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45994.528366782404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45994.528366782404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45994.528366782404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45994.528366782404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45994.528366782404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45994.528366782404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45994.528366782404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45994.528366782404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45994.528366782404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45994.528366782404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45994.528366782404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45994.528366782404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45994.528366782404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45994.528366782404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45994.528366782404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45994.528366782404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45994.528366782404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45994.528366782404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45994.528366782404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45994.528366782404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45994.528366782404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45994.528366782404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45994.528366782404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45994.528366782404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45994.528366782404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45994.528366782404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45994.528366782404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45994.528366782404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45994.528366782404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45994.528366782404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45994.528366782404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45994.528366782404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45994.528366782404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45994.528366782404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45994.528366782404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45994.528366782404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45994.528366782404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45994.528366782404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45994.528366782404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45994.528366782404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45994.528366782404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45994.528366782404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45994.528366782404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45994.528366782404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45994.528366782404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45994.528366782404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45994.528366782404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45994.528366782404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45994.528366782404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45994.528366782404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45994.528366782404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45994.528366782404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45994.528366782404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45994.528366782404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45994.528366782404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45994.528366782404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45994.528366782404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45994.528366782404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45994.528366782404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45994.528366782404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45994.528366782404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45994.528366782404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45994.528366782404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45994.528366782404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45994.528366782404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45994.528366782404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45994.528366782404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45994.528366782404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45994.528366782404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45994.528366782404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45994.528366782404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45994.528366782404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45994.528366782404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45994.528366782404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45994.528366782404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45994.528366782404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45994.528366782404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45994.528366782404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45994.528366782404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45994.528366782404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45994.528366782404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45994.528366782404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45994.528366782404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45994.528366782404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45994.528366782404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45994.528366782404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45994.528366782404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45994.528366782404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45994.528366782404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45994.528366782404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45994.528366782404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45994.528366782404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45994.528366782404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45994.528366782404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45994.528366782404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45994.528366782404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45994.528366782404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45994.528366782404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45994.528366782404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45994.528366782404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45994.528366782404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45994.528366782404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45994.528366782404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45994.528366782404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45994.528366782404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45994.528366782404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45994.528366782404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45994.528366782404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45994.528366782404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45994.528366782404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45994.528366782404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45994.528366782404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45994.528366782404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45994.528366782404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45994.528366782404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45994.528366782404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45994.528366782404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45994.528366782404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45994.528366782404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45994.528366782404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45994.528366782404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45994.528366782404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45994.528366782404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45994.528366782404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45994.528366782404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45994.528366782404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45994.528366782404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45994.528366782404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45994.528366782404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45994.528366782404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45994.528366782404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45994.528366782404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45994.528366782404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45994.528366782404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45994.528366782404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45994.528366782404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45994.528366782404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45994.528366782404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45994.528366782404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45994.528366782404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45994.528366782404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45994.528366782404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45994.528366782404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45994.528366782404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45994.528366782404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45994.528366782404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45994.528366782404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45994.528366782404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45994.528366782404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45994.528366782404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45994.528366782404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45994.528366782404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45994.528366782404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45994.528366782404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45994.528366782404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45994.528366782404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45994.528366782404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45994.528366782404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45994.528366782404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45994.528366782404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45994.528366782404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45994.528366782404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45994.528366782404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45994.528366782404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45994.528366782404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45994.528366782404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45994.528366782404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45994.528366782404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45994.528366782404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45994.528366782404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45994.528366782404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45994.528366782404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45994.528366782404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45994.528366782404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45994.528366782404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45994.528366782404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45994.528366782404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45994.528366782404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45994.528366782404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45994.528366782404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45994.528366782404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45994.528366782404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45994.528366782404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45994.528366782404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45994.528366782404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45994.528366782404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45994.528366782404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45994.528366782404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45994.528366782404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45994.528366782404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45994.528366782404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45994.528366782404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45994.528366782404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45994.528366782404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45994.528366782404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45994.528366782404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45994.528366782404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45994.528366782404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45994.528366782404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45994.528366782404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45994.528366782404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45994.528366782404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45994.528366782404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45994.528366782404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45994.528366782404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45994.528366782404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45994.528366782404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45994.528366782404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45994.528366782404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45994.528366782404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45994.528366782404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45994.528366782404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45994.528366782404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45994.528366782404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45994.528366782404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45994.528366782404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45994.528366782404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45994.528366782404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45994.528366782404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45994.528366782404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45994.528366782404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45994.528366782404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45994.528366782404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45994.528366782404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45994.528366782404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45994.528366782404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45994.528366782404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45994.528366782404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45994.528366782404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45994.528366782404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45994.528366782404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45994.528366782404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45994.528366782404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45994.528366782404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45994.528366782404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45994.528366782404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45994.528366782404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45994.528366782404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45994.528366782404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45994.528366782404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45994.528366782404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45994.528366782404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45994.528366782404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45994.528366782404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45994.528366782404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45994.528366782404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45994.528366782404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45994.528366782404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45994.528366782404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45994.528366782404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45994.528366782404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45994.528366782404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45994.528366782404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45994.528366782404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45994.528366782404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45994.528366782404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45994.528366782404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45994.528366782404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45994.528366782404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45994.528366782404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45994.528366782404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45994.528366782404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45994.528366782404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45994.528366782404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45994.528366782404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45994.528366782404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45994.528366782404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45994.528366782404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45994.528366782404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45994.528366782404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45994.528366782404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45994.528366782404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45994.528366782404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45994.528366782404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45994.528366782404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45994.528366782404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45994.528366782404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45994.528366782404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45994.528366782404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45994.528366782404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45994.528366782404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45994.528366782404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45994.528366782404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45994.528366782404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45994.528366782404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45994.528366782404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45994.528366782404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45994.528366782404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45994.528366782404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45994.528366782404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45994.528366782404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45994.528366782404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45994.528366782404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45994.528366782404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45994.528366782404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45994.528366782404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45994.528366782404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45994.528366782404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45994.528366782404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45994.528366782404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45994.528366782404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45994.528366782404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45994.528366782404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45994.528366782404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45994.528366782404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45994.528366782404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45994.528366782404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45994.528366782404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45994.528366782404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45994.528366782404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45994.528366782404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45994.528366782404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45994.528366782404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45994.528366782404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45994.528366782404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45994.528366782404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45994.528366782404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45994.528366782404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45994.528366782404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45994.528366782404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45994.528366782404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45994.528366782404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45994.528366782404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45994.528366782404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45994.528366782404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45994.528366782404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45994.528366782404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45994.528366782404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45994.528366782404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45994.528366782404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45994.528366782404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45994.528366782404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45994.528366782404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45994.528366782404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45994.528366782404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45994.528366782404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45994.528366782404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45994.528366782404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45994.528366782404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45994.528366782404</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45994.528366782404</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2025-12-03T09:42:52Z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